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040" windowHeight="8445" firstSheet="2" activeTab="6"/>
  </bookViews>
  <sheets>
    <sheet name="EinzelDamen" sheetId="1" r:id="rId1"/>
    <sheet name="EinzelHerren" sheetId="2" r:id="rId2"/>
    <sheet name="EinzelDamenMixed" sheetId="3" r:id="rId3"/>
    <sheet name="TeamHerren" sheetId="4" r:id="rId4"/>
    <sheet name="TeamMixed" sheetId="5" r:id="rId5"/>
    <sheet name="TeamDamen" sheetId="6" r:id="rId6"/>
    <sheet name="HerrenMixedEinzel" sheetId="7" r:id="rId7"/>
  </sheets>
  <externalReferences>
    <externalReference r:id="rId10"/>
    <externalReference r:id="rId11"/>
  </externalReferences>
  <definedNames>
    <definedName name="_xlnm._FilterDatabase" localSheetId="0" hidden="1">'EinzelDamen'!$B$5:$N$62</definedName>
    <definedName name="_xlnm._FilterDatabase" localSheetId="2" hidden="1">'EinzelDamenMixed'!$B$5:$N$61</definedName>
    <definedName name="_xlnm._FilterDatabase" localSheetId="1" hidden="1">'EinzelHerren'!$B$5:$N$185</definedName>
    <definedName name="D_NDL" localSheetId="0">#REF!</definedName>
    <definedName name="D_NDL" localSheetId="2">#REF!</definedName>
    <definedName name="D_NDL" localSheetId="1">#REF!</definedName>
    <definedName name="D_NDL">#REF!</definedName>
    <definedName name="_xlnm.Print_Area" localSheetId="0">'EinzelDamen'!$A$1:$N$59</definedName>
    <definedName name="_xlnm.Print_Area" localSheetId="2">'EinzelDamenMixed'!$A$1:$N$58</definedName>
    <definedName name="_xlnm.Print_Area" localSheetId="1">'EinzelHerren'!$A$1:$N$179</definedName>
    <definedName name="H_NDL" localSheetId="0">'EinzelDamen'!$C$21:$E$24</definedName>
    <definedName name="H_NDL" localSheetId="2">'EinzelDamenMixed'!$C$21:$E$24</definedName>
    <definedName name="H_NDL" localSheetId="1">'EinzelHerren'!$C$22:$E$25</definedName>
    <definedName name="H_NDL">#REF!</definedName>
    <definedName name="TagTab" localSheetId="0">#REF!</definedName>
    <definedName name="TagTab" localSheetId="2">#REF!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<sst xmlns="http://schemas.openxmlformats.org/spreadsheetml/2006/main" count="1254" uniqueCount="371">
  <si>
    <t>Platz</t>
  </si>
  <si>
    <t>Name</t>
  </si>
  <si>
    <t>Sex</t>
  </si>
  <si>
    <t>Holz</t>
  </si>
  <si>
    <t>H</t>
  </si>
  <si>
    <t>D</t>
  </si>
  <si>
    <t>Nadel</t>
  </si>
  <si>
    <t>Max</t>
  </si>
  <si>
    <t>Einzelwertung: Damen</t>
  </si>
  <si>
    <t>Einzelwertung: Herren</t>
  </si>
  <si>
    <t>Seck em ömm</t>
  </si>
  <si>
    <t>Gut Schuß</t>
  </si>
  <si>
    <t>Freitagsleber</t>
  </si>
  <si>
    <t>Puddelkönige</t>
  </si>
  <si>
    <t>Nackter Wahnsinn</t>
  </si>
  <si>
    <t>BBK A</t>
  </si>
  <si>
    <t>BBK B</t>
  </si>
  <si>
    <t>Ohne Namen</t>
  </si>
  <si>
    <t>Die Sinnlosen</t>
  </si>
  <si>
    <t>Onge Oss</t>
  </si>
  <si>
    <t>Bunte Acht</t>
  </si>
  <si>
    <t>Ohne Daddy</t>
  </si>
  <si>
    <t>Diff.</t>
  </si>
  <si>
    <t>Bunte Acht A</t>
  </si>
  <si>
    <t>Bunte Acht B</t>
  </si>
  <si>
    <t>Apollinaris Brüder</t>
  </si>
  <si>
    <t>Öppiköttis A</t>
  </si>
  <si>
    <t>Öppiköttis B</t>
  </si>
  <si>
    <t>Häßte net jesenn</t>
  </si>
  <si>
    <t>Einzelwertung: Damen Mixed</t>
  </si>
  <si>
    <t>Öppiköttis</t>
  </si>
  <si>
    <t>Lersch</t>
  </si>
  <si>
    <t>Schnitt</t>
  </si>
  <si>
    <t>Einer geht noch</t>
  </si>
  <si>
    <t>Kejel Flejel</t>
  </si>
  <si>
    <t>In Rot  Qualifiziert für den</t>
  </si>
  <si>
    <t>Städtevergleichskampf 2011</t>
  </si>
  <si>
    <t>Verein</t>
  </si>
  <si>
    <t>Autermann 1</t>
  </si>
  <si>
    <t xml:space="preserve">    Max</t>
  </si>
  <si>
    <t>Ohne Namen B</t>
  </si>
  <si>
    <t>Dick&amp;Durstig</t>
  </si>
  <si>
    <t>BSG Stadt E´ler</t>
  </si>
  <si>
    <t>Die vollen Elf</t>
  </si>
  <si>
    <t xml:space="preserve"> v</t>
  </si>
  <si>
    <t>Helmut Mause</t>
  </si>
  <si>
    <t>Wolfgang Ladwig</t>
  </si>
  <si>
    <t>Wilfried Frantzen</t>
  </si>
  <si>
    <t>BBK</t>
  </si>
  <si>
    <t>Ernst Bartel</t>
  </si>
  <si>
    <t>Günter Millbrett</t>
  </si>
  <si>
    <t>Helmut Eschweiler</t>
  </si>
  <si>
    <t>Friedel Erven</t>
  </si>
  <si>
    <t>Horst Sokolowsky</t>
  </si>
  <si>
    <t>Dieter Krüger</t>
  </si>
  <si>
    <t>H-P Bings</t>
  </si>
  <si>
    <t>Arno Engels</t>
  </si>
  <si>
    <t>Arno Claasen</t>
  </si>
  <si>
    <t>Achim Söfker</t>
  </si>
  <si>
    <t>Thomas Claasen</t>
  </si>
  <si>
    <t>Albert von Broich</t>
  </si>
  <si>
    <t>Stephan Fernholz</t>
  </si>
  <si>
    <t>Sven Guceck</t>
  </si>
  <si>
    <t>Hans-J. Krieger</t>
  </si>
  <si>
    <t>Christoph Reiche</t>
  </si>
  <si>
    <t>Patrick Simon</t>
  </si>
  <si>
    <t>Alex Kalz</t>
  </si>
  <si>
    <t>Daniel Dreier</t>
  </si>
  <si>
    <t>Simon Herzog</t>
  </si>
  <si>
    <t>Matthias Krause</t>
  </si>
  <si>
    <t>Michael Faschinger</t>
  </si>
  <si>
    <t>Marcel Koch</t>
  </si>
  <si>
    <t>Marco Jansen</t>
  </si>
  <si>
    <t>KC Hau Wech</t>
  </si>
  <si>
    <t>Phillip Müller</t>
  </si>
  <si>
    <t>Frederick Naeven</t>
  </si>
  <si>
    <t>Marc Freialdenhoven</t>
  </si>
  <si>
    <t>Simon Gatzen</t>
  </si>
  <si>
    <t>Andreas Kerres</t>
  </si>
  <si>
    <t>Marius Gatzen</t>
  </si>
  <si>
    <t>Max Rinkens</t>
  </si>
  <si>
    <t>Lukas Lürken</t>
  </si>
  <si>
    <t>Veit Kluge</t>
  </si>
  <si>
    <t>Marc Dolfen</t>
  </si>
  <si>
    <t>Marius Reyer</t>
  </si>
  <si>
    <t>Martin Graff</t>
  </si>
  <si>
    <t>Nicolas Mürkens</t>
  </si>
  <si>
    <t>Till Wintz</t>
  </si>
  <si>
    <t>Jonas Wintz</t>
  </si>
  <si>
    <t>KC Jood Jonge</t>
  </si>
  <si>
    <t>Jörg Henriss</t>
  </si>
  <si>
    <t>Jürgen Dahmen</t>
  </si>
  <si>
    <t>Marco Sous</t>
  </si>
  <si>
    <t>Gert Geurts</t>
  </si>
  <si>
    <t>Bernd Prehler</t>
  </si>
  <si>
    <t>Albert Sous</t>
  </si>
  <si>
    <t>David Schumacher</t>
  </si>
  <si>
    <t>Sebastian Leuchter</t>
  </si>
  <si>
    <t>Simon Gand</t>
  </si>
  <si>
    <t>Mario Ludwig</t>
  </si>
  <si>
    <t>Matthias Löbbel</t>
  </si>
  <si>
    <t>Alex Stüker</t>
  </si>
  <si>
    <t>Norman Düninghaus</t>
  </si>
  <si>
    <t>Andreas Wings</t>
  </si>
  <si>
    <t>Thomas Willms</t>
  </si>
  <si>
    <t>Volker Gassert</t>
  </si>
  <si>
    <t>Adrian Breuer</t>
  </si>
  <si>
    <t>Stefan Reisgen</t>
  </si>
  <si>
    <t>Stefan Maus</t>
  </si>
  <si>
    <t>Bastian Schroiff</t>
  </si>
  <si>
    <t>Daniel Deutz</t>
  </si>
  <si>
    <t>Häßte net jesen</t>
  </si>
  <si>
    <t>F-J Hansen</t>
  </si>
  <si>
    <t>Gerd Dreier</t>
  </si>
  <si>
    <t>Egon Stühlen</t>
  </si>
  <si>
    <t>Friedel Meuer</t>
  </si>
  <si>
    <t>Uli Kalz</t>
  </si>
  <si>
    <t>Uwe Dolfen</t>
  </si>
  <si>
    <t>Norbert Schauff</t>
  </si>
  <si>
    <t>Willi Jansen</t>
  </si>
  <si>
    <t>Günter Reiche</t>
  </si>
  <si>
    <t>Erwin Körfer</t>
  </si>
  <si>
    <t>Adi Okonski</t>
  </si>
  <si>
    <t>Manfred Dolfen</t>
  </si>
  <si>
    <t>Martin Niessen</t>
  </si>
  <si>
    <t>Stefan Eichler</t>
  </si>
  <si>
    <t>Andreas Krahe</t>
  </si>
  <si>
    <t>Marco Kamm</t>
  </si>
  <si>
    <t>Sven Bürger</t>
  </si>
  <si>
    <t>Markus Pesch</t>
  </si>
  <si>
    <t>Michael Vigelan</t>
  </si>
  <si>
    <t>Daniel Krahe</t>
  </si>
  <si>
    <t>KC Pegelclub</t>
  </si>
  <si>
    <t>Hans Kappes</t>
  </si>
  <si>
    <t>Hubert Wilden</t>
  </si>
  <si>
    <t>Jürgen Thormann</t>
  </si>
  <si>
    <t>Peter Mertens</t>
  </si>
  <si>
    <t>Leo Cloot</t>
  </si>
  <si>
    <t>Martin Adolphs</t>
  </si>
  <si>
    <t>Peter Pletz</t>
  </si>
  <si>
    <t>Dieter Düppengiesser</t>
  </si>
  <si>
    <t>Wolfgang Kaltenbach</t>
  </si>
  <si>
    <t>Jose Schmitz</t>
  </si>
  <si>
    <t>Peter Christoph</t>
  </si>
  <si>
    <t>Martin Frantzen</t>
  </si>
  <si>
    <t>Manfred Wollgarten</t>
  </si>
  <si>
    <t>Heiner Meschke</t>
  </si>
  <si>
    <t>Willi Schopphoven</t>
  </si>
  <si>
    <t>Norbert Greven</t>
  </si>
  <si>
    <t>Thomas Lantzen</t>
  </si>
  <si>
    <t>Frank Greven</t>
  </si>
  <si>
    <t>Hubert Greven</t>
  </si>
  <si>
    <t>Rainer Greven</t>
  </si>
  <si>
    <t>Remy Hennig</t>
  </si>
  <si>
    <t>H-J Willkens</t>
  </si>
  <si>
    <t>Matthias Mertens</t>
  </si>
  <si>
    <t>H-W Hammes</t>
  </si>
  <si>
    <t>Dieter Fröhling</t>
  </si>
  <si>
    <t>H-J Schroiff</t>
  </si>
  <si>
    <t>Willi Görres</t>
  </si>
  <si>
    <t>Martin Thelen</t>
  </si>
  <si>
    <t>K-H Heckner</t>
  </si>
  <si>
    <t>Mario Plum</t>
  </si>
  <si>
    <t>Hubert Brock</t>
  </si>
  <si>
    <t>K-H Lach</t>
  </si>
  <si>
    <t>Bernhard Thörner</t>
  </si>
  <si>
    <t>Michael Breuer</t>
  </si>
  <si>
    <t>Willi Erberich</t>
  </si>
  <si>
    <t>Rudi Kammers</t>
  </si>
  <si>
    <t>Gerd Hilgers</t>
  </si>
  <si>
    <t>H-G Müller</t>
  </si>
  <si>
    <t>Leo Breuer</t>
  </si>
  <si>
    <t>Dirk Heyer</t>
  </si>
  <si>
    <t>Paul Hogen</t>
  </si>
  <si>
    <t>Walter Luciak</t>
  </si>
  <si>
    <t>Wolfgang Mertens</t>
  </si>
  <si>
    <t>Sascha Nepomuck</t>
  </si>
  <si>
    <t>K-H Schlösser</t>
  </si>
  <si>
    <t>Helmut Spannbauer</t>
  </si>
  <si>
    <t>Reinhard Swiechota</t>
  </si>
  <si>
    <t>Udo Thielen</t>
  </si>
  <si>
    <t>Herbert Töll</t>
  </si>
  <si>
    <t>Mark Houben</t>
  </si>
  <si>
    <t>Daniel Heinen</t>
  </si>
  <si>
    <t>Dirk Fahrenkamp</t>
  </si>
  <si>
    <t>Stephen Wolff</t>
  </si>
  <si>
    <t>Stefan Beckers</t>
  </si>
  <si>
    <t>Marc Amann</t>
  </si>
  <si>
    <t>Marc Sous</t>
  </si>
  <si>
    <t>Jan Schlösser</t>
  </si>
  <si>
    <t>Rene Wolff</t>
  </si>
  <si>
    <t>Ivan Icic</t>
  </si>
  <si>
    <t>Maurice Hoven</t>
  </si>
  <si>
    <t>Lazar Icic</t>
  </si>
  <si>
    <t>Hans Hoven</t>
  </si>
  <si>
    <t>K-H Schiffler</t>
  </si>
  <si>
    <t>Peter Müller</t>
  </si>
  <si>
    <t>Karl Esser</t>
  </si>
  <si>
    <t>Rene Weber</t>
  </si>
  <si>
    <t>Benno Hoppe</t>
  </si>
  <si>
    <t>Ziko Icic</t>
  </si>
  <si>
    <t>Stefan Ganser</t>
  </si>
  <si>
    <t>Axel Palmen</t>
  </si>
  <si>
    <t xml:space="preserve">Bit Bit Hurra </t>
  </si>
  <si>
    <t>Martin Hoffmann</t>
  </si>
  <si>
    <t>Stefan Huppertz</t>
  </si>
  <si>
    <t>Marcel Schulz</t>
  </si>
  <si>
    <t>Denis Werth</t>
  </si>
  <si>
    <t>Michael Stasczak</t>
  </si>
  <si>
    <t>Adrian Stasczak</t>
  </si>
  <si>
    <t>Frank Lersch</t>
  </si>
  <si>
    <t>Andreas Renn</t>
  </si>
  <si>
    <t>Pascal Lenzig</t>
  </si>
  <si>
    <t>Stefan Schumann</t>
  </si>
  <si>
    <t>Daniel Jansen</t>
  </si>
  <si>
    <t>Andreas Holtum</t>
  </si>
  <si>
    <t>Markus Heinen</t>
  </si>
  <si>
    <t>Daniel Schlamberger</t>
  </si>
  <si>
    <t>Denis Schygoll</t>
  </si>
  <si>
    <t>Markus Maus</t>
  </si>
  <si>
    <t>Christian Ferber</t>
  </si>
  <si>
    <t>Jörg Schramm</t>
  </si>
  <si>
    <t>Martin Rhode</t>
  </si>
  <si>
    <t>Phillip Wluka</t>
  </si>
  <si>
    <t>Marcel Kremer</t>
  </si>
  <si>
    <t>Peter Simons</t>
  </si>
  <si>
    <t>Christian Eger</t>
  </si>
  <si>
    <t>Delio Duarte</t>
  </si>
  <si>
    <t>Umberto Duarte</t>
  </si>
  <si>
    <t>Avelino Duarte</t>
  </si>
  <si>
    <t>Sergio Duarte</t>
  </si>
  <si>
    <t>Nelson Le</t>
  </si>
  <si>
    <t>Marco Le</t>
  </si>
  <si>
    <t>Toni Goncalves</t>
  </si>
  <si>
    <t>Ricardo da Costa</t>
  </si>
  <si>
    <t>Jorge Domingues</t>
  </si>
  <si>
    <t>Jürgen Risse</t>
  </si>
  <si>
    <t>Axel Wings</t>
  </si>
  <si>
    <t>Guido Adrian</t>
  </si>
  <si>
    <t>Marc Engelhardt</t>
  </si>
  <si>
    <t>H-W Christoph</t>
  </si>
  <si>
    <t>Paulo Mendes</t>
  </si>
  <si>
    <t>Bit Boys</t>
  </si>
  <si>
    <t>Andreas Sonntag</t>
  </si>
  <si>
    <t>Phillip Gatzen</t>
  </si>
  <si>
    <t>Sven Baumann</t>
  </si>
  <si>
    <t>Andreas Sevenich</t>
  </si>
  <si>
    <t>Patrick Münchhalfen</t>
  </si>
  <si>
    <t>Matthias Sevelies</t>
  </si>
  <si>
    <t>Christoph Schmitz</t>
  </si>
  <si>
    <t>Simon Braun</t>
  </si>
  <si>
    <t>Steffen Ampft</t>
  </si>
  <si>
    <t>Stefan Schnor</t>
  </si>
  <si>
    <t>Rene Freialdenfoven</t>
  </si>
  <si>
    <t>Zur Alten Schmiede</t>
  </si>
  <si>
    <t>Zum Schwan</t>
  </si>
  <si>
    <t>Tannbergstube</t>
  </si>
  <si>
    <t>A.Rathaus 1</t>
  </si>
  <si>
    <t>Bernd Deuter</t>
  </si>
  <si>
    <t>43. Kegelstadtmeisterschaft</t>
  </si>
  <si>
    <t>Bit Bit Hurra A</t>
  </si>
  <si>
    <t>Bit Bit Hurra B</t>
  </si>
  <si>
    <t>Ohne Namen A</t>
  </si>
  <si>
    <t>Alarm für Kugel 11</t>
  </si>
  <si>
    <t>Kleine Hausnummer</t>
  </si>
  <si>
    <t>Dürwißer Mädchen</t>
  </si>
  <si>
    <t>Mannschaftswertung -Damen</t>
  </si>
  <si>
    <t>Mannschaftswertung - Mixed</t>
  </si>
  <si>
    <t>Mannschaftswertung - Herren</t>
  </si>
  <si>
    <t>Inge Hecker</t>
  </si>
  <si>
    <t>Marlies Frantzen</t>
  </si>
  <si>
    <t>Margret Leifgen</t>
  </si>
  <si>
    <t>Hannelore Lach</t>
  </si>
  <si>
    <t>Renate Schaffrath</t>
  </si>
  <si>
    <t>Desiree Greven</t>
  </si>
  <si>
    <t>Conny Körfer</t>
  </si>
  <si>
    <t>Brigitte König</t>
  </si>
  <si>
    <t>Anne Dupont</t>
  </si>
  <si>
    <t>Inge Breuer</t>
  </si>
  <si>
    <t>Heidi Klinkenberg</t>
  </si>
  <si>
    <t>Gabi Hammes</t>
  </si>
  <si>
    <t>Gertrud Minkischak</t>
  </si>
  <si>
    <t>Renate Frantzen</t>
  </si>
  <si>
    <t>Christa Merten</t>
  </si>
  <si>
    <t>Angelika Maus</t>
  </si>
  <si>
    <t>Renate Greven</t>
  </si>
  <si>
    <t>Marlies Christoph</t>
  </si>
  <si>
    <t>Käthe Greven</t>
  </si>
  <si>
    <t>Claudia Bein</t>
  </si>
  <si>
    <t>Renate Reiche</t>
  </si>
  <si>
    <t>Iris Meschke</t>
  </si>
  <si>
    <t>Renate Heep</t>
  </si>
  <si>
    <t>Karla Schmitz</t>
  </si>
  <si>
    <t>Steffi Greven</t>
  </si>
  <si>
    <t>Waltreud Gauglitz</t>
  </si>
  <si>
    <t>Leni Dohmen</t>
  </si>
  <si>
    <t>Anne Kloth</t>
  </si>
  <si>
    <t>Gerdi Müller</t>
  </si>
  <si>
    <t>Angelika Taufenbach</t>
  </si>
  <si>
    <t>Helga Kessels</t>
  </si>
  <si>
    <t>Marion Badergoll</t>
  </si>
  <si>
    <t>Käthe Müller</t>
  </si>
  <si>
    <t>Monika Pella</t>
  </si>
  <si>
    <t>Annemie Okonski</t>
  </si>
  <si>
    <t>Gisela Jansen</t>
  </si>
  <si>
    <t>Hannelore Ladwig</t>
  </si>
  <si>
    <t>Isabella Mäuser</t>
  </si>
  <si>
    <t>Birgit Histermann</t>
  </si>
  <si>
    <t>Margret Meuer</t>
  </si>
  <si>
    <t>Ute Bistorf</t>
  </si>
  <si>
    <t>Karola Kaltenbach</t>
  </si>
  <si>
    <t>Anita Kreusel</t>
  </si>
  <si>
    <t>Romina Schophoven</t>
  </si>
  <si>
    <t>Ute Müller</t>
  </si>
  <si>
    <t>Angelika Couson</t>
  </si>
  <si>
    <t>Renate Millbrett</t>
  </si>
  <si>
    <t>Monika Eschweiler</t>
  </si>
  <si>
    <t>Marlie Christoph</t>
  </si>
  <si>
    <t>Maike Herzog</t>
  </si>
  <si>
    <t>Jennifer Horriar</t>
  </si>
  <si>
    <t>Irmi Röhseler</t>
  </si>
  <si>
    <t>Carina Esser</t>
  </si>
  <si>
    <t>Mia Erven</t>
  </si>
  <si>
    <t>Simone Herzog</t>
  </si>
  <si>
    <t>Melanie Hoffmann</t>
  </si>
  <si>
    <t>Sonja Essers</t>
  </si>
  <si>
    <t>Jana Röhseler</t>
  </si>
  <si>
    <t>Katja Bach</t>
  </si>
  <si>
    <t>Julia Meuser</t>
  </si>
  <si>
    <t>Mira Otto</t>
  </si>
  <si>
    <t>Jaqueline Winkler</t>
  </si>
  <si>
    <t>Sandra Ziemons</t>
  </si>
  <si>
    <t>Carina Beyer</t>
  </si>
  <si>
    <t>Sarah Dohmen</t>
  </si>
  <si>
    <t>Simone Fröhling</t>
  </si>
  <si>
    <t>Petra Willkens</t>
  </si>
  <si>
    <t>Ute Liehr</t>
  </si>
  <si>
    <t>Herm.-Jo.Willkens</t>
  </si>
  <si>
    <t>Ernst Barthel</t>
  </si>
  <si>
    <t>Timo Müller</t>
  </si>
  <si>
    <t>Andreas Röchter</t>
  </si>
  <si>
    <t>Rudolf Müller</t>
  </si>
  <si>
    <t>Patrick Nowicki</t>
  </si>
  <si>
    <t>Tobias Röber</t>
  </si>
  <si>
    <t>Friehelm Ebbecke-B.</t>
  </si>
  <si>
    <t>Volker Rüttgers</t>
  </si>
  <si>
    <t>Willi Schophoven</t>
  </si>
  <si>
    <t>4. Durchgang: 13./14.Dezember 2014</t>
  </si>
  <si>
    <t>5. Durchgang: 10./11.Januar 2015</t>
  </si>
  <si>
    <t>6. Durchgang: 24./25.Januar 2015</t>
  </si>
  <si>
    <t>3. Durchgang: 29./30.Dezember 2014</t>
  </si>
  <si>
    <t>2. Durchgang: 15./16.November 2014</t>
  </si>
  <si>
    <t>1. Durchgang: 01./02.November 2014</t>
  </si>
  <si>
    <t>Petra Wilkens</t>
  </si>
  <si>
    <t>Josef Hansen</t>
  </si>
  <si>
    <t>Biggi Priem</t>
  </si>
  <si>
    <t>Rosi Krüger</t>
  </si>
  <si>
    <t>Alex Mugge</t>
  </si>
  <si>
    <t>Silber</t>
  </si>
  <si>
    <t>Qualifiziert für Städtevergleich</t>
  </si>
  <si>
    <t>Einzelwertung: Herren Mixed</t>
  </si>
  <si>
    <t>Christoph Kiesow</t>
  </si>
  <si>
    <t>167.</t>
  </si>
  <si>
    <t>168.</t>
  </si>
  <si>
    <t>169.</t>
  </si>
  <si>
    <t>171.</t>
  </si>
  <si>
    <t>172.</t>
  </si>
  <si>
    <t>173.</t>
  </si>
  <si>
    <t>Gold</t>
  </si>
  <si>
    <t>Bronze</t>
  </si>
  <si>
    <t>6. Durchgang 24./25.Januar 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</si>
</sst>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</numFmts>
  <fonts count="52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"/>
      <name val="Verdana"/>
      <family val="2"/>
    </font>
    <font>
      <u val="single"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169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17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textRotation="90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175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5" fontId="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176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/>
    </xf>
    <xf numFmtId="1" fontId="48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/>
    </xf>
    <xf numFmtId="176" fontId="50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1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2" fontId="50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1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5" fontId="1" fillId="0" borderId="0" xfId="0" applyNumberFormat="1" applyFont="1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H16">
            <v>80</v>
          </cell>
          <cell r="I16" t="str">
            <v>Bronze</v>
          </cell>
          <cell r="J16">
            <v>75</v>
          </cell>
          <cell r="K16" t="str">
            <v>Bronze</v>
          </cell>
          <cell r="L16">
            <v>90</v>
          </cell>
          <cell r="M16" t="str">
            <v>Bronze</v>
          </cell>
        </row>
        <row r="17">
          <cell r="H17">
            <v>81</v>
          </cell>
          <cell r="I17" t="str">
            <v>Bronze</v>
          </cell>
          <cell r="J17">
            <v>76</v>
          </cell>
          <cell r="K17" t="str">
            <v>Bronze</v>
          </cell>
          <cell r="L17">
            <v>91</v>
          </cell>
          <cell r="M17" t="str">
            <v>Bronze</v>
          </cell>
        </row>
        <row r="18">
          <cell r="H18">
            <v>82</v>
          </cell>
          <cell r="I18" t="str">
            <v>Bronze</v>
          </cell>
          <cell r="J18">
            <v>77</v>
          </cell>
          <cell r="K18" t="str">
            <v>Bronze</v>
          </cell>
          <cell r="L18">
            <v>92</v>
          </cell>
          <cell r="M18" t="str">
            <v>Bronze</v>
          </cell>
        </row>
        <row r="19">
          <cell r="H19">
            <v>83</v>
          </cell>
          <cell r="I19" t="str">
            <v>Bronze</v>
          </cell>
          <cell r="J19">
            <v>78</v>
          </cell>
          <cell r="K19" t="str">
            <v>Bronze</v>
          </cell>
          <cell r="L19">
            <v>93</v>
          </cell>
          <cell r="M19" t="str">
            <v>Bronze</v>
          </cell>
        </row>
        <row r="20">
          <cell r="H20">
            <v>84</v>
          </cell>
          <cell r="I20" t="str">
            <v>Bronze</v>
          </cell>
          <cell r="J20">
            <v>79</v>
          </cell>
          <cell r="K20" t="str">
            <v>Bronze</v>
          </cell>
          <cell r="L20">
            <v>94</v>
          </cell>
          <cell r="M20" t="str">
            <v>Bronze</v>
          </cell>
        </row>
        <row r="21">
          <cell r="H21">
            <v>85</v>
          </cell>
          <cell r="I21" t="str">
            <v>Silber</v>
          </cell>
          <cell r="J21">
            <v>80</v>
          </cell>
          <cell r="K21" t="str">
            <v>Silber</v>
          </cell>
          <cell r="L21">
            <v>95</v>
          </cell>
          <cell r="M21" t="str">
            <v>Silber</v>
          </cell>
        </row>
        <row r="22">
          <cell r="H22">
            <v>86</v>
          </cell>
          <cell r="I22" t="str">
            <v>Silber</v>
          </cell>
          <cell r="J22">
            <v>81</v>
          </cell>
          <cell r="K22" t="str">
            <v>Silber</v>
          </cell>
          <cell r="L22">
            <v>96</v>
          </cell>
          <cell r="M22" t="str">
            <v>Silber</v>
          </cell>
        </row>
        <row r="23">
          <cell r="H23">
            <v>87</v>
          </cell>
          <cell r="I23" t="str">
            <v>Silber</v>
          </cell>
          <cell r="J23">
            <v>82</v>
          </cell>
          <cell r="K23" t="str">
            <v>Silber</v>
          </cell>
          <cell r="L23">
            <v>97</v>
          </cell>
          <cell r="M23" t="str">
            <v>Silber</v>
          </cell>
        </row>
        <row r="24">
          <cell r="H24">
            <v>88</v>
          </cell>
          <cell r="I24" t="str">
            <v>Silber</v>
          </cell>
          <cell r="J24">
            <v>83</v>
          </cell>
          <cell r="K24" t="str">
            <v>Silber</v>
          </cell>
          <cell r="L24">
            <v>98</v>
          </cell>
          <cell r="M24" t="str">
            <v>Silber</v>
          </cell>
        </row>
        <row r="25">
          <cell r="H25">
            <v>89</v>
          </cell>
          <cell r="I25" t="str">
            <v>Silber</v>
          </cell>
          <cell r="J25">
            <v>84</v>
          </cell>
          <cell r="K25" t="str">
            <v>Silber</v>
          </cell>
          <cell r="L25">
            <v>99</v>
          </cell>
          <cell r="M25" t="str">
            <v>Silber</v>
          </cell>
        </row>
        <row r="26">
          <cell r="H26">
            <v>90</v>
          </cell>
          <cell r="I26" t="str">
            <v>Gold</v>
          </cell>
          <cell r="J26">
            <v>85</v>
          </cell>
          <cell r="K26" t="str">
            <v>Gold</v>
          </cell>
          <cell r="L26">
            <v>100</v>
          </cell>
          <cell r="M26" t="str">
            <v>Gold</v>
          </cell>
        </row>
        <row r="27">
          <cell r="H27">
            <v>91</v>
          </cell>
          <cell r="I27" t="str">
            <v>Gold</v>
          </cell>
          <cell r="J27">
            <v>86</v>
          </cell>
          <cell r="K27" t="str">
            <v>Gold</v>
          </cell>
          <cell r="L27">
            <v>101</v>
          </cell>
          <cell r="M27" t="str">
            <v>Gold</v>
          </cell>
        </row>
        <row r="28">
          <cell r="H28">
            <v>92</v>
          </cell>
          <cell r="I28" t="str">
            <v>Gold</v>
          </cell>
          <cell r="J28">
            <v>87</v>
          </cell>
          <cell r="K28" t="str">
            <v>Gold</v>
          </cell>
          <cell r="L28">
            <v>102</v>
          </cell>
          <cell r="M28" t="str">
            <v>Gold</v>
          </cell>
        </row>
        <row r="29">
          <cell r="H29">
            <v>93</v>
          </cell>
          <cell r="I29" t="str">
            <v>Gold</v>
          </cell>
          <cell r="J29">
            <v>88</v>
          </cell>
          <cell r="K29" t="str">
            <v>Gold</v>
          </cell>
          <cell r="L29">
            <v>103</v>
          </cell>
          <cell r="M29" t="str">
            <v>Gold</v>
          </cell>
        </row>
        <row r="30">
          <cell r="H30">
            <v>94</v>
          </cell>
          <cell r="I30" t="str">
            <v>Gold</v>
          </cell>
          <cell r="J30">
            <v>89</v>
          </cell>
          <cell r="K30" t="str">
            <v>Gold</v>
          </cell>
          <cell r="L30">
            <v>104</v>
          </cell>
          <cell r="M30" t="str">
            <v>Gold</v>
          </cell>
        </row>
        <row r="31">
          <cell r="H31">
            <v>95</v>
          </cell>
          <cell r="I31" t="str">
            <v>Gold</v>
          </cell>
          <cell r="J31">
            <v>90</v>
          </cell>
          <cell r="K31" t="str">
            <v>Gold</v>
          </cell>
          <cell r="L31">
            <v>105</v>
          </cell>
          <cell r="M31" t="str">
            <v>Gold</v>
          </cell>
        </row>
        <row r="32">
          <cell r="H32">
            <v>96</v>
          </cell>
          <cell r="I32" t="str">
            <v>Gold</v>
          </cell>
          <cell r="J32">
            <v>91</v>
          </cell>
          <cell r="K32" t="str">
            <v>Gold</v>
          </cell>
          <cell r="L32">
            <v>106</v>
          </cell>
          <cell r="M32" t="str">
            <v>Gold</v>
          </cell>
        </row>
        <row r="33">
          <cell r="H33">
            <v>97</v>
          </cell>
          <cell r="I33" t="str">
            <v>Gold</v>
          </cell>
          <cell r="J33">
            <v>92</v>
          </cell>
          <cell r="K33" t="str">
            <v>Gold</v>
          </cell>
          <cell r="L33">
            <v>107</v>
          </cell>
          <cell r="M33" t="str">
            <v>Gold</v>
          </cell>
        </row>
        <row r="34">
          <cell r="H34">
            <v>98</v>
          </cell>
          <cell r="I34" t="str">
            <v>Gold</v>
          </cell>
          <cell r="J34">
            <v>93</v>
          </cell>
          <cell r="K34" t="str">
            <v>Gold</v>
          </cell>
          <cell r="L34">
            <v>108</v>
          </cell>
          <cell r="M34" t="str">
            <v>Gold</v>
          </cell>
        </row>
        <row r="35">
          <cell r="H35">
            <v>99</v>
          </cell>
          <cell r="I35" t="str">
            <v>Gold</v>
          </cell>
          <cell r="J35">
            <v>94</v>
          </cell>
          <cell r="K35" t="str">
            <v>Gold</v>
          </cell>
          <cell r="L35">
            <v>109</v>
          </cell>
          <cell r="M35" t="str">
            <v>Gold</v>
          </cell>
        </row>
        <row r="36">
          <cell r="H36">
            <v>100</v>
          </cell>
          <cell r="I36" t="str">
            <v>Gold</v>
          </cell>
          <cell r="J36">
            <v>95</v>
          </cell>
          <cell r="K36" t="str">
            <v>Gold</v>
          </cell>
          <cell r="L36">
            <v>110</v>
          </cell>
          <cell r="M36" t="str">
            <v>Gold</v>
          </cell>
        </row>
        <row r="37">
          <cell r="H37">
            <v>101</v>
          </cell>
          <cell r="I37" t="str">
            <v>Gold</v>
          </cell>
          <cell r="J37">
            <v>96</v>
          </cell>
          <cell r="K37" t="str">
            <v>Gold</v>
          </cell>
          <cell r="L37">
            <v>111</v>
          </cell>
          <cell r="M37" t="str">
            <v>Gold</v>
          </cell>
        </row>
        <row r="38">
          <cell r="H38">
            <v>102</v>
          </cell>
          <cell r="I38" t="str">
            <v>Gold</v>
          </cell>
          <cell r="J38">
            <v>97</v>
          </cell>
          <cell r="K38" t="str">
            <v>Gold</v>
          </cell>
          <cell r="L38">
            <v>112</v>
          </cell>
          <cell r="M38" t="str">
            <v>Gold</v>
          </cell>
        </row>
        <row r="39">
          <cell r="H39">
            <v>103</v>
          </cell>
          <cell r="I39" t="str">
            <v>Gold</v>
          </cell>
          <cell r="J39">
            <v>98</v>
          </cell>
          <cell r="K39" t="str">
            <v>Gold</v>
          </cell>
          <cell r="L39">
            <v>113</v>
          </cell>
          <cell r="M39" t="str">
            <v>Gold</v>
          </cell>
        </row>
        <row r="40">
          <cell r="H40">
            <v>104</v>
          </cell>
          <cell r="I40" t="str">
            <v>Gold</v>
          </cell>
          <cell r="J40">
            <v>99</v>
          </cell>
          <cell r="K40" t="str">
            <v>Gold</v>
          </cell>
          <cell r="L40">
            <v>114</v>
          </cell>
          <cell r="M40" t="str">
            <v>Gold</v>
          </cell>
        </row>
        <row r="41">
          <cell r="H41">
            <v>105</v>
          </cell>
          <cell r="I41" t="str">
            <v>Gold</v>
          </cell>
          <cell r="J41">
            <v>100</v>
          </cell>
          <cell r="K41" t="str">
            <v>Gold</v>
          </cell>
          <cell r="L41">
            <v>115</v>
          </cell>
          <cell r="M41" t="str">
            <v>Gold</v>
          </cell>
        </row>
        <row r="42">
          <cell r="H42">
            <v>106</v>
          </cell>
          <cell r="I42" t="str">
            <v>Gold</v>
          </cell>
          <cell r="J42">
            <v>101</v>
          </cell>
          <cell r="K42" t="str">
            <v>Gold</v>
          </cell>
          <cell r="L42">
            <v>116</v>
          </cell>
          <cell r="M42" t="str">
            <v>Gold</v>
          </cell>
        </row>
        <row r="43">
          <cell r="H43">
            <v>107</v>
          </cell>
          <cell r="I43" t="str">
            <v>Gold</v>
          </cell>
          <cell r="J43">
            <v>102</v>
          </cell>
          <cell r="K43" t="str">
            <v>Gold</v>
          </cell>
          <cell r="L43">
            <v>117</v>
          </cell>
          <cell r="M43" t="str">
            <v>Gold</v>
          </cell>
        </row>
        <row r="44">
          <cell r="H44">
            <v>108</v>
          </cell>
          <cell r="I44" t="str">
            <v>Gold</v>
          </cell>
          <cell r="J44">
            <v>103</v>
          </cell>
          <cell r="K44" t="str">
            <v>Gold</v>
          </cell>
          <cell r="L44">
            <v>118</v>
          </cell>
          <cell r="M44" t="str">
            <v>Gold</v>
          </cell>
        </row>
        <row r="45">
          <cell r="H45">
            <v>109</v>
          </cell>
          <cell r="I45" t="str">
            <v>Gold</v>
          </cell>
          <cell r="J45">
            <v>104</v>
          </cell>
          <cell r="K45" t="str">
            <v>Gold</v>
          </cell>
          <cell r="L45">
            <v>119</v>
          </cell>
          <cell r="M45" t="str">
            <v>Gold</v>
          </cell>
        </row>
        <row r="46">
          <cell r="H46">
            <v>110</v>
          </cell>
          <cell r="I46" t="str">
            <v>Gold</v>
          </cell>
          <cell r="J46">
            <v>105</v>
          </cell>
          <cell r="K46" t="str">
            <v>Gold</v>
          </cell>
          <cell r="L46">
            <v>120</v>
          </cell>
          <cell r="M46" t="str">
            <v>Gold</v>
          </cell>
        </row>
        <row r="47">
          <cell r="J47">
            <v>106</v>
          </cell>
          <cell r="K47" t="str">
            <v>Gold</v>
          </cell>
          <cell r="L47">
            <v>121</v>
          </cell>
          <cell r="M47" t="str">
            <v>Gold</v>
          </cell>
        </row>
        <row r="48">
          <cell r="J48">
            <v>107</v>
          </cell>
          <cell r="K48" t="str">
            <v>Gold</v>
          </cell>
          <cell r="L48">
            <v>122</v>
          </cell>
          <cell r="M48" t="str">
            <v>Gold</v>
          </cell>
        </row>
        <row r="49">
          <cell r="J49">
            <v>108</v>
          </cell>
          <cell r="K49" t="str">
            <v>Gold</v>
          </cell>
          <cell r="L49">
            <v>123</v>
          </cell>
          <cell r="M49" t="str">
            <v>Gold</v>
          </cell>
        </row>
        <row r="50">
          <cell r="J50">
            <v>109</v>
          </cell>
          <cell r="K50" t="str">
            <v>Gold</v>
          </cell>
          <cell r="L50">
            <v>124</v>
          </cell>
          <cell r="M50" t="str">
            <v>Gold</v>
          </cell>
        </row>
        <row r="51">
          <cell r="J51">
            <v>110</v>
          </cell>
          <cell r="K51" t="str">
            <v>Gold</v>
          </cell>
          <cell r="L51">
            <v>125</v>
          </cell>
          <cell r="M51" t="str">
            <v>Gold</v>
          </cell>
        </row>
        <row r="52">
          <cell r="J52">
            <v>111</v>
          </cell>
          <cell r="K52" t="str">
            <v>Gold</v>
          </cell>
          <cell r="L52">
            <v>126</v>
          </cell>
          <cell r="M52" t="str">
            <v>Gold</v>
          </cell>
        </row>
        <row r="53">
          <cell r="J53">
            <v>112</v>
          </cell>
          <cell r="K53" t="str">
            <v>Gold</v>
          </cell>
          <cell r="L53">
            <v>127</v>
          </cell>
          <cell r="M53" t="str">
            <v>Gold</v>
          </cell>
        </row>
        <row r="54">
          <cell r="J54">
            <v>113</v>
          </cell>
          <cell r="K54" t="str">
            <v>Gold</v>
          </cell>
          <cell r="L54">
            <v>128</v>
          </cell>
          <cell r="M54" t="str">
            <v>Gold</v>
          </cell>
        </row>
        <row r="55">
          <cell r="J55">
            <v>114</v>
          </cell>
          <cell r="K55" t="str">
            <v>Gold</v>
          </cell>
          <cell r="L55">
            <v>129</v>
          </cell>
          <cell r="M55" t="str">
            <v>Gold</v>
          </cell>
        </row>
        <row r="56">
          <cell r="J56">
            <v>115</v>
          </cell>
          <cell r="K56" t="str">
            <v>Gold</v>
          </cell>
          <cell r="L56">
            <v>130</v>
          </cell>
          <cell r="M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E6" sqref="E6"/>
    </sheetView>
  </sheetViews>
  <sheetFormatPr defaultColWidth="11.421875" defaultRowHeight="12.75"/>
  <cols>
    <col min="1" max="1" width="4.8515625" style="1" customWidth="1"/>
    <col min="2" max="2" width="5.7109375" style="10" customWidth="1"/>
    <col min="3" max="3" width="3.7109375" style="2" hidden="1" customWidth="1"/>
    <col min="4" max="4" width="4.57421875" style="11" customWidth="1"/>
    <col min="5" max="5" width="22.7109375" style="1" customWidth="1"/>
    <col min="6" max="6" width="20.140625" style="1" customWidth="1"/>
    <col min="7" max="13" width="6.57421875" style="1" customWidth="1"/>
    <col min="14" max="14" width="6.57421875" style="2" customWidth="1"/>
    <col min="15" max="15" width="4.57421875" style="1" hidden="1" customWidth="1"/>
    <col min="16" max="16" width="4.00390625" style="1" hidden="1" customWidth="1"/>
    <col min="17" max="17" width="7.8515625" style="1" customWidth="1"/>
    <col min="18" max="16384" width="11.421875" style="1" customWidth="1"/>
  </cols>
  <sheetData>
    <row r="1" spans="2:14" ht="30" customHeight="1">
      <c r="B1" s="59" t="s">
        <v>259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2" customHeight="1"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2" customHeight="1"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14.75" thickBot="1">
      <c r="A5" s="3" t="s">
        <v>0</v>
      </c>
      <c r="B5" s="3" t="s">
        <v>3</v>
      </c>
      <c r="C5" s="3" t="s">
        <v>2</v>
      </c>
      <c r="D5" s="3" t="s">
        <v>22</v>
      </c>
      <c r="E5" s="4" t="s">
        <v>1</v>
      </c>
      <c r="F5" s="4" t="s">
        <v>37</v>
      </c>
      <c r="G5" s="5" t="s">
        <v>254</v>
      </c>
      <c r="H5" s="5" t="s">
        <v>255</v>
      </c>
      <c r="I5" s="5" t="s">
        <v>31</v>
      </c>
      <c r="J5" s="5" t="s">
        <v>38</v>
      </c>
      <c r="K5" s="5" t="s">
        <v>256</v>
      </c>
      <c r="L5" s="5" t="s">
        <v>257</v>
      </c>
      <c r="M5" s="3" t="s">
        <v>7</v>
      </c>
      <c r="N5" s="4" t="s">
        <v>6</v>
      </c>
      <c r="Q5" s="12" t="s">
        <v>32</v>
      </c>
    </row>
    <row r="6" spans="1:17" ht="12" customHeight="1">
      <c r="A6" s="6">
        <f aca="true" t="shared" si="0" ref="A6:A37">RANK(B6,$B$6:$B$58,0)</f>
        <v>1</v>
      </c>
      <c r="B6" s="7">
        <f aca="true" t="shared" si="1" ref="B6:B37">SUM(G6:L6)</f>
        <v>469</v>
      </c>
      <c r="C6" s="8" t="s">
        <v>5</v>
      </c>
      <c r="D6" s="7">
        <f aca="true" t="shared" si="2" ref="D6:D37">$B$6-B6</f>
        <v>0</v>
      </c>
      <c r="E6" s="12" t="s">
        <v>271</v>
      </c>
      <c r="F6" s="1" t="s">
        <v>21</v>
      </c>
      <c r="G6" s="7">
        <v>77</v>
      </c>
      <c r="H6" s="7">
        <v>91</v>
      </c>
      <c r="I6" s="7">
        <v>68</v>
      </c>
      <c r="J6" s="7">
        <v>68</v>
      </c>
      <c r="K6" s="7">
        <v>78</v>
      </c>
      <c r="L6" s="7">
        <v>87</v>
      </c>
      <c r="M6" s="7">
        <f aca="true" t="shared" si="3" ref="M6:M22">IF(ISBLANK(F6),0,MAX(G6,H6,I6,J6,K6,L6))</f>
        <v>91</v>
      </c>
      <c r="N6" s="2" t="str">
        <f>IF(M6&lt;80,"",VLOOKUP(M6,'[2]Tabelle1'!$H$16:$I$46,2,FALSE))</f>
        <v>Gold</v>
      </c>
      <c r="P6" s="2"/>
      <c r="Q6" s="14">
        <f>AVERAGE(G6:L6)</f>
        <v>78.16666666666667</v>
      </c>
    </row>
    <row r="7" spans="1:17" ht="12.75">
      <c r="A7" s="6">
        <f t="shared" si="0"/>
        <v>2</v>
      </c>
      <c r="B7" s="7">
        <f t="shared" si="1"/>
        <v>462</v>
      </c>
      <c r="C7" s="8" t="s">
        <v>5</v>
      </c>
      <c r="D7" s="7">
        <f t="shared" si="2"/>
        <v>7</v>
      </c>
      <c r="E7" s="12" t="s">
        <v>270</v>
      </c>
      <c r="F7" s="1" t="s">
        <v>20</v>
      </c>
      <c r="G7" s="7">
        <v>68</v>
      </c>
      <c r="H7" s="7">
        <v>71</v>
      </c>
      <c r="I7" s="7">
        <v>71</v>
      </c>
      <c r="J7" s="7">
        <v>89</v>
      </c>
      <c r="K7" s="7">
        <v>82</v>
      </c>
      <c r="L7" s="7">
        <v>81</v>
      </c>
      <c r="M7" s="7">
        <f t="shared" si="3"/>
        <v>89</v>
      </c>
      <c r="N7" s="2" t="str">
        <f>IF(M7&lt;80,"",VLOOKUP(M7,'[2]Tabelle1'!$H$16:$I$46,2,FALSE))</f>
        <v>Silber</v>
      </c>
      <c r="P7" s="2"/>
      <c r="Q7" s="14">
        <f aca="true" t="shared" si="4" ref="Q7:Q38">AVERAGE(G7:L7)</f>
        <v>77</v>
      </c>
    </row>
    <row r="8" spans="1:17" ht="12.75">
      <c r="A8" s="6">
        <f t="shared" si="0"/>
        <v>3</v>
      </c>
      <c r="B8" s="7">
        <f t="shared" si="1"/>
        <v>454</v>
      </c>
      <c r="C8" s="8" t="s">
        <v>5</v>
      </c>
      <c r="D8" s="7">
        <f t="shared" si="2"/>
        <v>15</v>
      </c>
      <c r="E8" s="12" t="s">
        <v>269</v>
      </c>
      <c r="F8" s="1" t="s">
        <v>265</v>
      </c>
      <c r="G8" s="7">
        <v>73</v>
      </c>
      <c r="H8" s="7">
        <v>55</v>
      </c>
      <c r="I8" s="7">
        <v>82</v>
      </c>
      <c r="J8" s="7">
        <v>89</v>
      </c>
      <c r="K8" s="7">
        <v>72</v>
      </c>
      <c r="L8" s="7">
        <v>83</v>
      </c>
      <c r="M8" s="7">
        <f t="shared" si="3"/>
        <v>89</v>
      </c>
      <c r="N8" s="2" t="str">
        <f>IF(M8&lt;80,"",VLOOKUP(M8,'[2]Tabelle1'!$H$16:$I$46,2,FALSE))</f>
        <v>Silber</v>
      </c>
      <c r="P8" s="2"/>
      <c r="Q8" s="14">
        <f t="shared" si="4"/>
        <v>75.66666666666667</v>
      </c>
    </row>
    <row r="9" spans="1:17" ht="12.75">
      <c r="A9" s="6">
        <f t="shared" si="0"/>
        <v>4</v>
      </c>
      <c r="B9" s="7">
        <f t="shared" si="1"/>
        <v>445</v>
      </c>
      <c r="C9" s="8" t="s">
        <v>5</v>
      </c>
      <c r="D9" s="7">
        <f t="shared" si="2"/>
        <v>24</v>
      </c>
      <c r="E9" s="12" t="s">
        <v>274</v>
      </c>
      <c r="F9" s="1" t="s">
        <v>17</v>
      </c>
      <c r="G9" s="7">
        <v>70</v>
      </c>
      <c r="H9" s="7">
        <v>81</v>
      </c>
      <c r="I9" s="7">
        <v>59</v>
      </c>
      <c r="J9" s="7">
        <v>77</v>
      </c>
      <c r="K9" s="7">
        <v>71</v>
      </c>
      <c r="L9" s="7">
        <v>87</v>
      </c>
      <c r="M9" s="7">
        <f t="shared" si="3"/>
        <v>87</v>
      </c>
      <c r="N9" s="2" t="str">
        <f>IF(M9&lt;80,"",VLOOKUP(M9,'[2]Tabelle1'!$H$16:$I$46,2,FALSE))</f>
        <v>Silber</v>
      </c>
      <c r="P9" s="2"/>
      <c r="Q9" s="14">
        <f t="shared" si="4"/>
        <v>74.16666666666667</v>
      </c>
    </row>
    <row r="10" spans="1:20" ht="12.75">
      <c r="A10" s="6">
        <f t="shared" si="0"/>
        <v>5</v>
      </c>
      <c r="B10" s="7">
        <f t="shared" si="1"/>
        <v>412</v>
      </c>
      <c r="C10" s="8" t="s">
        <v>5</v>
      </c>
      <c r="D10" s="7">
        <f t="shared" si="2"/>
        <v>57</v>
      </c>
      <c r="E10" s="12" t="s">
        <v>273</v>
      </c>
      <c r="F10" s="1" t="s">
        <v>265</v>
      </c>
      <c r="G10" s="7">
        <v>66</v>
      </c>
      <c r="H10" s="7">
        <v>78</v>
      </c>
      <c r="I10" s="7">
        <v>63</v>
      </c>
      <c r="J10" s="7">
        <v>77</v>
      </c>
      <c r="K10" s="7">
        <v>65</v>
      </c>
      <c r="L10" s="7">
        <v>63</v>
      </c>
      <c r="M10" s="7">
        <f t="shared" si="3"/>
        <v>78</v>
      </c>
      <c r="N10" s="2">
        <f>IF(M10&lt;80,"",VLOOKUP(M10,'[2]Tabelle1'!$H$16:$I$46,2,FALSE))</f>
      </c>
      <c r="P10" s="2"/>
      <c r="Q10" s="14">
        <f t="shared" si="4"/>
        <v>68.66666666666667</v>
      </c>
      <c r="T10" s="14"/>
    </row>
    <row r="11" spans="1:20" ht="12.75">
      <c r="A11" s="6">
        <f t="shared" si="0"/>
        <v>6</v>
      </c>
      <c r="B11" s="7">
        <f t="shared" si="1"/>
        <v>405</v>
      </c>
      <c r="C11" s="8" t="s">
        <v>5</v>
      </c>
      <c r="D11" s="7">
        <f t="shared" si="2"/>
        <v>64</v>
      </c>
      <c r="E11" s="12" t="s">
        <v>290</v>
      </c>
      <c r="F11" s="1" t="s">
        <v>20</v>
      </c>
      <c r="G11" s="7">
        <v>72</v>
      </c>
      <c r="H11" s="7">
        <v>70</v>
      </c>
      <c r="I11" s="7">
        <v>54</v>
      </c>
      <c r="J11" s="7">
        <v>67</v>
      </c>
      <c r="K11" s="7">
        <v>81</v>
      </c>
      <c r="L11" s="7">
        <v>61</v>
      </c>
      <c r="M11" s="7">
        <f t="shared" si="3"/>
        <v>81</v>
      </c>
      <c r="N11" s="2" t="str">
        <f>IF(M11&lt;80,"",VLOOKUP(M11,'[2]Tabelle1'!$H$16:$I$46,2,FALSE))</f>
        <v>Bronze</v>
      </c>
      <c r="P11" s="2"/>
      <c r="Q11" s="14">
        <f t="shared" si="4"/>
        <v>67.5</v>
      </c>
      <c r="T11" s="14"/>
    </row>
    <row r="12" spans="1:20" ht="12.75">
      <c r="A12" s="6">
        <f t="shared" si="0"/>
        <v>7</v>
      </c>
      <c r="B12" s="7">
        <f t="shared" si="1"/>
        <v>399</v>
      </c>
      <c r="C12" s="8" t="s">
        <v>5</v>
      </c>
      <c r="D12" s="7">
        <f t="shared" si="2"/>
        <v>70</v>
      </c>
      <c r="E12" s="12" t="s">
        <v>304</v>
      </c>
      <c r="F12" s="1" t="s">
        <v>30</v>
      </c>
      <c r="G12" s="7">
        <v>52</v>
      </c>
      <c r="H12" s="7">
        <v>65</v>
      </c>
      <c r="I12" s="7">
        <v>70</v>
      </c>
      <c r="J12" s="7">
        <v>70</v>
      </c>
      <c r="K12" s="7">
        <v>64</v>
      </c>
      <c r="L12" s="7">
        <v>78</v>
      </c>
      <c r="M12" s="7">
        <f t="shared" si="3"/>
        <v>78</v>
      </c>
      <c r="N12" s="2">
        <f>IF(M12&lt;80,"",VLOOKUP(M12,'[2]Tabelle1'!$H$16:$I$46,2,FALSE))</f>
      </c>
      <c r="P12" s="2"/>
      <c r="Q12" s="14">
        <f t="shared" si="4"/>
        <v>66.5</v>
      </c>
      <c r="T12" s="14"/>
    </row>
    <row r="13" spans="1:20" ht="12.75">
      <c r="A13" s="6">
        <f t="shared" si="0"/>
        <v>8</v>
      </c>
      <c r="B13" s="7">
        <f t="shared" si="1"/>
        <v>390</v>
      </c>
      <c r="C13" s="8" t="s">
        <v>5</v>
      </c>
      <c r="D13" s="7">
        <f t="shared" si="2"/>
        <v>79</v>
      </c>
      <c r="E13" s="12" t="s">
        <v>278</v>
      </c>
      <c r="F13" s="1" t="s">
        <v>265</v>
      </c>
      <c r="G13" s="7">
        <v>57</v>
      </c>
      <c r="H13" s="7">
        <v>64</v>
      </c>
      <c r="I13" s="7">
        <v>67</v>
      </c>
      <c r="J13" s="7">
        <v>66</v>
      </c>
      <c r="K13" s="7">
        <v>68</v>
      </c>
      <c r="L13" s="7">
        <v>68</v>
      </c>
      <c r="M13" s="7">
        <f t="shared" si="3"/>
        <v>68</v>
      </c>
      <c r="N13" s="2">
        <f>IF(M13&lt;80,"",VLOOKUP(M13,'[2]Tabelle1'!$H$16:$I$46,2,FALSE))</f>
      </c>
      <c r="P13" s="2"/>
      <c r="Q13" s="14">
        <f t="shared" si="4"/>
        <v>65</v>
      </c>
      <c r="T13" s="14"/>
    </row>
    <row r="14" spans="1:20" ht="12.75">
      <c r="A14" s="6">
        <f t="shared" si="0"/>
        <v>9</v>
      </c>
      <c r="B14" s="7">
        <f t="shared" si="1"/>
        <v>389</v>
      </c>
      <c r="C14" s="8" t="s">
        <v>5</v>
      </c>
      <c r="D14" s="7">
        <f t="shared" si="2"/>
        <v>80</v>
      </c>
      <c r="E14" s="12" t="s">
        <v>309</v>
      </c>
      <c r="F14" s="1" t="s">
        <v>33</v>
      </c>
      <c r="G14" s="7">
        <v>50</v>
      </c>
      <c r="H14" s="7">
        <v>74</v>
      </c>
      <c r="I14" s="7">
        <v>62</v>
      </c>
      <c r="J14" s="7">
        <v>74</v>
      </c>
      <c r="K14" s="7">
        <v>73</v>
      </c>
      <c r="L14" s="7">
        <v>56</v>
      </c>
      <c r="M14" s="7">
        <f t="shared" si="3"/>
        <v>74</v>
      </c>
      <c r="N14" s="2">
        <f>IF(M14&lt;80,"",VLOOKUP(M14,'[2]Tabelle1'!$H$16:$I$46,2,FALSE))</f>
      </c>
      <c r="P14" s="2"/>
      <c r="Q14" s="14">
        <f t="shared" si="4"/>
        <v>64.83333333333333</v>
      </c>
      <c r="T14" s="14"/>
    </row>
    <row r="15" spans="1:20" ht="12.75">
      <c r="A15" s="6">
        <f t="shared" si="0"/>
        <v>9</v>
      </c>
      <c r="B15" s="7">
        <f t="shared" si="1"/>
        <v>389</v>
      </c>
      <c r="C15" s="8"/>
      <c r="D15" s="7">
        <f t="shared" si="2"/>
        <v>80</v>
      </c>
      <c r="E15" s="12" t="s">
        <v>275</v>
      </c>
      <c r="F15" s="1" t="s">
        <v>30</v>
      </c>
      <c r="G15" s="7">
        <v>69</v>
      </c>
      <c r="H15" s="7">
        <v>77</v>
      </c>
      <c r="I15" s="7">
        <v>57</v>
      </c>
      <c r="J15" s="7">
        <v>55</v>
      </c>
      <c r="K15" s="7">
        <v>66</v>
      </c>
      <c r="L15" s="7">
        <v>65</v>
      </c>
      <c r="M15" s="7">
        <f t="shared" si="3"/>
        <v>77</v>
      </c>
      <c r="N15" s="2">
        <f>IF(M15&lt;80,"",VLOOKUP(M15,'[2]Tabelle1'!$H$16:$I$46,2,FALSE))</f>
      </c>
      <c r="P15" s="2"/>
      <c r="Q15" s="14">
        <f t="shared" si="4"/>
        <v>64.83333333333333</v>
      </c>
      <c r="T15" s="14"/>
    </row>
    <row r="16" spans="1:20" ht="12.75">
      <c r="A16" s="6">
        <f t="shared" si="0"/>
        <v>11</v>
      </c>
      <c r="B16" s="7">
        <f t="shared" si="1"/>
        <v>387</v>
      </c>
      <c r="C16" s="8" t="s">
        <v>5</v>
      </c>
      <c r="D16" s="7">
        <f t="shared" si="2"/>
        <v>82</v>
      </c>
      <c r="E16" s="12" t="s">
        <v>289</v>
      </c>
      <c r="F16" s="1" t="s">
        <v>30</v>
      </c>
      <c r="G16" s="7">
        <v>61</v>
      </c>
      <c r="H16" s="7">
        <v>72</v>
      </c>
      <c r="I16" s="7">
        <v>67</v>
      </c>
      <c r="J16" s="7">
        <v>72</v>
      </c>
      <c r="K16" s="7">
        <v>67</v>
      </c>
      <c r="L16" s="7">
        <v>48</v>
      </c>
      <c r="M16" s="7">
        <f t="shared" si="3"/>
        <v>72</v>
      </c>
      <c r="N16" s="2">
        <f>IF(M16&lt;80,"",VLOOKUP(M16,'[2]Tabelle1'!$H$16:$I$46,2,FALSE))</f>
      </c>
      <c r="P16" s="2"/>
      <c r="Q16" s="14">
        <f t="shared" si="4"/>
        <v>64.5</v>
      </c>
      <c r="T16" s="14"/>
    </row>
    <row r="17" spans="1:20" ht="12.75">
      <c r="A17" s="6">
        <f t="shared" si="0"/>
        <v>12</v>
      </c>
      <c r="B17" s="7">
        <f t="shared" si="1"/>
        <v>386</v>
      </c>
      <c r="C17" s="8" t="s">
        <v>5</v>
      </c>
      <c r="D17" s="7">
        <f t="shared" si="2"/>
        <v>83</v>
      </c>
      <c r="E17" s="12" t="s">
        <v>279</v>
      </c>
      <c r="F17" s="1" t="s">
        <v>265</v>
      </c>
      <c r="G17" s="7">
        <v>64</v>
      </c>
      <c r="H17" s="7">
        <v>75</v>
      </c>
      <c r="I17" s="21">
        <v>55</v>
      </c>
      <c r="J17" s="21">
        <v>66</v>
      </c>
      <c r="K17" s="21">
        <v>69</v>
      </c>
      <c r="L17" s="7">
        <v>57</v>
      </c>
      <c r="M17" s="7">
        <f t="shared" si="3"/>
        <v>75</v>
      </c>
      <c r="N17" s="2">
        <f>IF(M17&lt;80,"",VLOOKUP(M17,'[2]Tabelle1'!$H$16:$I$46,2,FALSE))</f>
      </c>
      <c r="P17" s="2"/>
      <c r="Q17" s="14">
        <f t="shared" si="4"/>
        <v>64.33333333333333</v>
      </c>
      <c r="T17" s="14"/>
    </row>
    <row r="18" spans="1:20" ht="12.75">
      <c r="A18" s="6">
        <f t="shared" si="0"/>
        <v>13</v>
      </c>
      <c r="B18" s="7">
        <f t="shared" si="1"/>
        <v>374</v>
      </c>
      <c r="C18" s="8" t="s">
        <v>5</v>
      </c>
      <c r="D18" s="7">
        <f t="shared" si="2"/>
        <v>95</v>
      </c>
      <c r="E18" s="12" t="s">
        <v>293</v>
      </c>
      <c r="F18" s="1" t="s">
        <v>17</v>
      </c>
      <c r="G18" s="7">
        <v>61</v>
      </c>
      <c r="H18" s="7">
        <v>73</v>
      </c>
      <c r="I18" s="7">
        <v>65</v>
      </c>
      <c r="J18" s="7">
        <v>62</v>
      </c>
      <c r="K18" s="7">
        <v>59</v>
      </c>
      <c r="L18" s="7">
        <v>54</v>
      </c>
      <c r="M18" s="7">
        <f t="shared" si="3"/>
        <v>73</v>
      </c>
      <c r="N18" s="2">
        <f>IF(M18&lt;80,"",VLOOKUP(M18,'[2]Tabelle1'!$H$16:$I$46,2,FALSE))</f>
      </c>
      <c r="P18" s="2"/>
      <c r="Q18" s="14">
        <f t="shared" si="4"/>
        <v>62.333333333333336</v>
      </c>
      <c r="T18" s="14"/>
    </row>
    <row r="19" spans="1:20" ht="12.75">
      <c r="A19" s="6">
        <f t="shared" si="0"/>
        <v>14</v>
      </c>
      <c r="B19" s="7">
        <f t="shared" si="1"/>
        <v>373</v>
      </c>
      <c r="C19" s="8" t="s">
        <v>5</v>
      </c>
      <c r="D19" s="7">
        <f t="shared" si="2"/>
        <v>96</v>
      </c>
      <c r="E19" s="12" t="s">
        <v>277</v>
      </c>
      <c r="F19" s="1" t="s">
        <v>265</v>
      </c>
      <c r="G19" s="7">
        <v>60</v>
      </c>
      <c r="H19" s="7">
        <v>71</v>
      </c>
      <c r="I19" s="7">
        <v>59</v>
      </c>
      <c r="J19" s="7">
        <v>68</v>
      </c>
      <c r="K19" s="7">
        <v>59</v>
      </c>
      <c r="L19" s="7">
        <v>56</v>
      </c>
      <c r="M19" s="7">
        <f t="shared" si="3"/>
        <v>71</v>
      </c>
      <c r="N19" s="2">
        <f>IF(M19&lt;80,"",VLOOKUP(M19,'[2]Tabelle1'!$H$16:$I$46,2,FALSE))</f>
      </c>
      <c r="P19" s="2"/>
      <c r="Q19" s="14">
        <f t="shared" si="4"/>
        <v>62.166666666666664</v>
      </c>
      <c r="T19" s="14"/>
    </row>
    <row r="20" spans="1:20" ht="12.75">
      <c r="A20" s="6">
        <f t="shared" si="0"/>
        <v>14</v>
      </c>
      <c r="B20" s="7">
        <f t="shared" si="1"/>
        <v>373</v>
      </c>
      <c r="C20" s="8" t="s">
        <v>5</v>
      </c>
      <c r="D20" s="7">
        <f t="shared" si="2"/>
        <v>96</v>
      </c>
      <c r="E20" s="12" t="s">
        <v>313</v>
      </c>
      <c r="F20" s="1" t="s">
        <v>17</v>
      </c>
      <c r="G20" s="7">
        <v>72</v>
      </c>
      <c r="H20" s="7">
        <v>86</v>
      </c>
      <c r="I20" s="7">
        <v>81</v>
      </c>
      <c r="J20" s="7">
        <v>66</v>
      </c>
      <c r="K20" s="7">
        <v>0</v>
      </c>
      <c r="L20" s="7">
        <v>68</v>
      </c>
      <c r="M20" s="7">
        <f t="shared" si="3"/>
        <v>86</v>
      </c>
      <c r="N20" s="2" t="s">
        <v>358</v>
      </c>
      <c r="P20" s="2"/>
      <c r="Q20" s="14">
        <f t="shared" si="4"/>
        <v>62.166666666666664</v>
      </c>
      <c r="T20" s="14"/>
    </row>
    <row r="21" spans="1:20" ht="12.75">
      <c r="A21" s="6">
        <f t="shared" si="0"/>
        <v>16</v>
      </c>
      <c r="B21" s="7">
        <f t="shared" si="1"/>
        <v>372</v>
      </c>
      <c r="C21" s="8" t="s">
        <v>5</v>
      </c>
      <c r="D21" s="7">
        <f t="shared" si="2"/>
        <v>97</v>
      </c>
      <c r="E21" s="12" t="s">
        <v>297</v>
      </c>
      <c r="F21" s="1" t="s">
        <v>33</v>
      </c>
      <c r="G21" s="7">
        <v>57</v>
      </c>
      <c r="H21" s="7">
        <v>72</v>
      </c>
      <c r="I21" s="7">
        <v>59</v>
      </c>
      <c r="J21" s="7">
        <v>64</v>
      </c>
      <c r="K21" s="7">
        <v>75</v>
      </c>
      <c r="L21" s="7">
        <v>45</v>
      </c>
      <c r="M21" s="7">
        <f t="shared" si="3"/>
        <v>75</v>
      </c>
      <c r="N21" s="2">
        <f>IF(M21&lt;80,"",VLOOKUP(M21,'[2]Tabelle1'!$H$16:$I$46,2,FALSE))</f>
      </c>
      <c r="P21" s="2"/>
      <c r="Q21" s="14">
        <f t="shared" si="4"/>
        <v>62</v>
      </c>
      <c r="T21" s="14"/>
    </row>
    <row r="22" spans="1:20" ht="12.75">
      <c r="A22" s="6">
        <f t="shared" si="0"/>
        <v>17</v>
      </c>
      <c r="B22" s="7">
        <f t="shared" si="1"/>
        <v>369</v>
      </c>
      <c r="C22" s="8" t="s">
        <v>5</v>
      </c>
      <c r="D22" s="7">
        <f t="shared" si="2"/>
        <v>100</v>
      </c>
      <c r="E22" s="12" t="s">
        <v>291</v>
      </c>
      <c r="F22" s="1" t="s">
        <v>30</v>
      </c>
      <c r="G22" s="7">
        <v>59</v>
      </c>
      <c r="H22" s="7">
        <v>65</v>
      </c>
      <c r="I22" s="7">
        <v>59</v>
      </c>
      <c r="J22" s="7">
        <v>64</v>
      </c>
      <c r="K22" s="7">
        <v>66</v>
      </c>
      <c r="L22" s="7">
        <v>56</v>
      </c>
      <c r="M22" s="7">
        <f t="shared" si="3"/>
        <v>66</v>
      </c>
      <c r="N22" s="2">
        <f>IF(M22&lt;80,"",VLOOKUP(M22,'[2]Tabelle1'!$H$16:$I$46,2,FALSE))</f>
      </c>
      <c r="P22" s="2"/>
      <c r="Q22" s="14">
        <f t="shared" si="4"/>
        <v>61.5</v>
      </c>
      <c r="T22" s="14"/>
    </row>
    <row r="23" spans="1:20" ht="12.75">
      <c r="A23" s="6">
        <f t="shared" si="0"/>
        <v>18</v>
      </c>
      <c r="B23" s="7">
        <f t="shared" si="1"/>
        <v>367</v>
      </c>
      <c r="C23" s="8" t="s">
        <v>5</v>
      </c>
      <c r="D23" s="7">
        <f t="shared" si="2"/>
        <v>102</v>
      </c>
      <c r="E23" s="12" t="s">
        <v>305</v>
      </c>
      <c r="F23" s="1" t="s">
        <v>20</v>
      </c>
      <c r="G23" s="7">
        <v>65</v>
      </c>
      <c r="H23" s="7">
        <v>72</v>
      </c>
      <c r="I23" s="7">
        <v>64</v>
      </c>
      <c r="J23" s="7">
        <v>57</v>
      </c>
      <c r="K23" s="7">
        <v>57</v>
      </c>
      <c r="L23" s="7">
        <v>52</v>
      </c>
      <c r="M23" s="7">
        <v>72</v>
      </c>
      <c r="N23" s="2">
        <f>IF(M23&lt;80,"",VLOOKUP(M23,'[2]Tabelle1'!$H$16:$I$46,2,FALSE))</f>
      </c>
      <c r="P23" s="2"/>
      <c r="Q23" s="14">
        <f t="shared" si="4"/>
        <v>61.166666666666664</v>
      </c>
      <c r="T23" s="14"/>
    </row>
    <row r="24" spans="1:20" ht="12.75">
      <c r="A24" s="6">
        <f t="shared" si="0"/>
        <v>19</v>
      </c>
      <c r="B24" s="7">
        <f t="shared" si="1"/>
        <v>354</v>
      </c>
      <c r="C24" s="8" t="s">
        <v>5</v>
      </c>
      <c r="D24" s="7">
        <f t="shared" si="2"/>
        <v>115</v>
      </c>
      <c r="E24" s="12" t="s">
        <v>292</v>
      </c>
      <c r="F24" s="1" t="s">
        <v>20</v>
      </c>
      <c r="G24" s="7">
        <v>54</v>
      </c>
      <c r="H24" s="7">
        <v>51</v>
      </c>
      <c r="I24" s="7">
        <v>54</v>
      </c>
      <c r="J24" s="7">
        <v>72</v>
      </c>
      <c r="K24" s="7">
        <v>64</v>
      </c>
      <c r="L24" s="7">
        <v>59</v>
      </c>
      <c r="M24" s="7">
        <f aca="true" t="shared" si="5" ref="M24:M47">IF(ISBLANK(F24),0,MAX(G24,H24,I24,J24,K24,L24))</f>
        <v>72</v>
      </c>
      <c r="N24" s="2">
        <f>IF(M24&lt;80,"",VLOOKUP(M24,'[2]Tabelle1'!$H$16:$I$46,2,FALSE))</f>
      </c>
      <c r="P24" s="2"/>
      <c r="Q24" s="14">
        <f t="shared" si="4"/>
        <v>59</v>
      </c>
      <c r="T24" s="14"/>
    </row>
    <row r="25" spans="1:17" ht="12.75">
      <c r="A25" s="6">
        <f t="shared" si="0"/>
        <v>19</v>
      </c>
      <c r="B25" s="7">
        <f t="shared" si="1"/>
        <v>354</v>
      </c>
      <c r="C25" s="8" t="s">
        <v>5</v>
      </c>
      <c r="D25" s="7">
        <f t="shared" si="2"/>
        <v>115</v>
      </c>
      <c r="E25" s="12" t="s">
        <v>283</v>
      </c>
      <c r="F25" s="1" t="s">
        <v>21</v>
      </c>
      <c r="G25" s="7">
        <v>55</v>
      </c>
      <c r="H25" s="7">
        <v>65</v>
      </c>
      <c r="I25" s="7">
        <v>59</v>
      </c>
      <c r="J25" s="7">
        <v>63</v>
      </c>
      <c r="K25" s="7">
        <v>64</v>
      </c>
      <c r="L25" s="7">
        <v>48</v>
      </c>
      <c r="M25" s="7">
        <f t="shared" si="5"/>
        <v>65</v>
      </c>
      <c r="N25" s="2">
        <f>IF(M25&lt;80,"",VLOOKUP(M25,'[2]Tabelle1'!$H$16:$I$46,2,FALSE))</f>
      </c>
      <c r="P25" s="2"/>
      <c r="Q25" s="14">
        <f t="shared" si="4"/>
        <v>59</v>
      </c>
    </row>
    <row r="26" spans="1:17" ht="12.75">
      <c r="A26" s="6">
        <f t="shared" si="0"/>
        <v>21</v>
      </c>
      <c r="B26" s="7">
        <f t="shared" si="1"/>
        <v>346</v>
      </c>
      <c r="C26" s="8" t="s">
        <v>5</v>
      </c>
      <c r="D26" s="7">
        <f t="shared" si="2"/>
        <v>123</v>
      </c>
      <c r="E26" s="12" t="s">
        <v>294</v>
      </c>
      <c r="F26" s="1" t="s">
        <v>33</v>
      </c>
      <c r="G26" s="7">
        <v>59</v>
      </c>
      <c r="H26" s="7">
        <v>59</v>
      </c>
      <c r="I26" s="7">
        <v>61</v>
      </c>
      <c r="J26" s="7">
        <v>58</v>
      </c>
      <c r="K26" s="7">
        <v>60</v>
      </c>
      <c r="L26" s="7">
        <v>49</v>
      </c>
      <c r="M26" s="7">
        <f t="shared" si="5"/>
        <v>61</v>
      </c>
      <c r="N26" s="2">
        <f>IF(M26&lt;80,"",VLOOKUP(M26,'[2]Tabelle1'!$H$16:$I$46,2,FALSE))</f>
      </c>
      <c r="P26" s="2"/>
      <c r="Q26" s="14">
        <f t="shared" si="4"/>
        <v>57.666666666666664</v>
      </c>
    </row>
    <row r="27" spans="1:17" ht="12.75">
      <c r="A27" s="6">
        <f t="shared" si="0"/>
        <v>22</v>
      </c>
      <c r="B27" s="7">
        <f t="shared" si="1"/>
        <v>345</v>
      </c>
      <c r="C27" s="8" t="s">
        <v>5</v>
      </c>
      <c r="D27" s="7">
        <f t="shared" si="2"/>
        <v>124</v>
      </c>
      <c r="E27" s="12" t="s">
        <v>300</v>
      </c>
      <c r="F27" s="1" t="s">
        <v>33</v>
      </c>
      <c r="G27" s="7">
        <v>54</v>
      </c>
      <c r="H27" s="7">
        <v>68</v>
      </c>
      <c r="I27" s="7">
        <v>59</v>
      </c>
      <c r="J27" s="7">
        <v>58</v>
      </c>
      <c r="K27" s="7">
        <v>59</v>
      </c>
      <c r="L27" s="7">
        <v>47</v>
      </c>
      <c r="M27" s="7">
        <f t="shared" si="5"/>
        <v>68</v>
      </c>
      <c r="N27" s="2">
        <f>IF(M27&lt;80,"",VLOOKUP(M27,'[2]Tabelle1'!$H$16:$I$46,2,FALSE))</f>
      </c>
      <c r="P27" s="2"/>
      <c r="Q27" s="14">
        <f t="shared" si="4"/>
        <v>57.5</v>
      </c>
    </row>
    <row r="28" spans="1:17" ht="12.75">
      <c r="A28" s="6">
        <f t="shared" si="0"/>
        <v>22</v>
      </c>
      <c r="B28" s="7">
        <f t="shared" si="1"/>
        <v>345</v>
      </c>
      <c r="C28" s="8" t="s">
        <v>5</v>
      </c>
      <c r="D28" s="7">
        <f t="shared" si="2"/>
        <v>124</v>
      </c>
      <c r="E28" s="12" t="s">
        <v>282</v>
      </c>
      <c r="F28" s="1" t="s">
        <v>30</v>
      </c>
      <c r="G28" s="7">
        <v>64</v>
      </c>
      <c r="H28" s="7">
        <v>72</v>
      </c>
      <c r="I28" s="7">
        <v>0</v>
      </c>
      <c r="J28" s="7">
        <v>66</v>
      </c>
      <c r="K28" s="7">
        <v>76</v>
      </c>
      <c r="L28" s="7">
        <v>67</v>
      </c>
      <c r="M28" s="7">
        <f t="shared" si="5"/>
        <v>76</v>
      </c>
      <c r="N28" s="2">
        <f>IF(M28&lt;80,"",VLOOKUP(M28,'[2]Tabelle1'!$H$16:$I$46,2,FALSE))</f>
      </c>
      <c r="P28" s="2"/>
      <c r="Q28" s="14">
        <f t="shared" si="4"/>
        <v>57.5</v>
      </c>
    </row>
    <row r="29" spans="1:17" ht="12.75">
      <c r="A29" s="6">
        <f t="shared" si="0"/>
        <v>24</v>
      </c>
      <c r="B29" s="7">
        <f t="shared" si="1"/>
        <v>343</v>
      </c>
      <c r="C29" s="8" t="s">
        <v>5</v>
      </c>
      <c r="D29" s="7">
        <f t="shared" si="2"/>
        <v>126</v>
      </c>
      <c r="E29" s="12" t="s">
        <v>303</v>
      </c>
      <c r="F29" s="1" t="s">
        <v>30</v>
      </c>
      <c r="G29" s="7">
        <v>52</v>
      </c>
      <c r="H29" s="7">
        <v>81</v>
      </c>
      <c r="I29" s="7">
        <v>69</v>
      </c>
      <c r="J29" s="7">
        <v>67</v>
      </c>
      <c r="K29" s="7">
        <v>0</v>
      </c>
      <c r="L29" s="7">
        <v>74</v>
      </c>
      <c r="M29" s="7">
        <f t="shared" si="5"/>
        <v>81</v>
      </c>
      <c r="N29" s="2" t="str">
        <f>IF(M29&lt;80,"",VLOOKUP(M29,'[2]Tabelle1'!$H$16:$I$46,2,FALSE))</f>
        <v>Bronze</v>
      </c>
      <c r="P29" s="2"/>
      <c r="Q29" s="14">
        <f t="shared" si="4"/>
        <v>57.166666666666664</v>
      </c>
    </row>
    <row r="30" spans="1:17" ht="12.75">
      <c r="A30" s="6">
        <f t="shared" si="0"/>
        <v>25</v>
      </c>
      <c r="B30" s="7">
        <f t="shared" si="1"/>
        <v>332</v>
      </c>
      <c r="C30" s="8" t="s">
        <v>5</v>
      </c>
      <c r="D30" s="7">
        <f t="shared" si="2"/>
        <v>137</v>
      </c>
      <c r="E30" s="12" t="s">
        <v>287</v>
      </c>
      <c r="F30" s="1" t="s">
        <v>17</v>
      </c>
      <c r="G30" s="7">
        <v>52</v>
      </c>
      <c r="H30" s="7">
        <v>51</v>
      </c>
      <c r="I30" s="7">
        <v>57</v>
      </c>
      <c r="J30" s="7">
        <v>65</v>
      </c>
      <c r="K30" s="7">
        <v>62</v>
      </c>
      <c r="L30" s="7">
        <v>45</v>
      </c>
      <c r="M30" s="7">
        <f t="shared" si="5"/>
        <v>65</v>
      </c>
      <c r="N30" s="2">
        <f>IF(M30&lt;80,"",VLOOKUP(M30,'[2]Tabelle1'!$H$16:$I$46,2,FALSE))</f>
      </c>
      <c r="P30" s="2"/>
      <c r="Q30" s="14">
        <f t="shared" si="4"/>
        <v>55.333333333333336</v>
      </c>
    </row>
    <row r="31" spans="1:17" ht="12.75">
      <c r="A31" s="6">
        <f t="shared" si="0"/>
        <v>25</v>
      </c>
      <c r="B31" s="7">
        <f t="shared" si="1"/>
        <v>332</v>
      </c>
      <c r="C31" s="8" t="s">
        <v>5</v>
      </c>
      <c r="D31" s="7">
        <f t="shared" si="2"/>
        <v>137</v>
      </c>
      <c r="E31" s="12" t="s">
        <v>286</v>
      </c>
      <c r="F31" s="1" t="s">
        <v>20</v>
      </c>
      <c r="G31" s="7">
        <v>70</v>
      </c>
      <c r="H31" s="7">
        <v>66</v>
      </c>
      <c r="I31" s="7">
        <v>62</v>
      </c>
      <c r="J31" s="7">
        <v>0</v>
      </c>
      <c r="K31" s="7">
        <v>72</v>
      </c>
      <c r="L31" s="7">
        <v>62</v>
      </c>
      <c r="M31" s="7">
        <f t="shared" si="5"/>
        <v>72</v>
      </c>
      <c r="N31" s="2">
        <f>IF(M31&lt;80,"",VLOOKUP(M31,'[2]Tabelle1'!$H$16:$I$46,2,FALSE))</f>
      </c>
      <c r="P31" s="2"/>
      <c r="Q31" s="14">
        <f t="shared" si="4"/>
        <v>55.333333333333336</v>
      </c>
    </row>
    <row r="32" spans="1:17" ht="12.75">
      <c r="A32" s="6">
        <f t="shared" si="0"/>
        <v>27</v>
      </c>
      <c r="B32" s="7">
        <f t="shared" si="1"/>
        <v>322</v>
      </c>
      <c r="C32" s="8" t="s">
        <v>5</v>
      </c>
      <c r="D32" s="7">
        <f t="shared" si="2"/>
        <v>147</v>
      </c>
      <c r="E32" s="12" t="s">
        <v>272</v>
      </c>
      <c r="F32" s="1" t="s">
        <v>33</v>
      </c>
      <c r="G32" s="7">
        <v>78</v>
      </c>
      <c r="H32" s="7">
        <v>65</v>
      </c>
      <c r="I32" s="7">
        <v>60</v>
      </c>
      <c r="J32" s="21">
        <v>0</v>
      </c>
      <c r="K32" s="7">
        <v>59</v>
      </c>
      <c r="L32" s="7">
        <v>60</v>
      </c>
      <c r="M32" s="7">
        <f t="shared" si="5"/>
        <v>78</v>
      </c>
      <c r="N32" s="2">
        <f>IF(M32&lt;80,"",VLOOKUP(M32,'[2]Tabelle1'!$H$16:$I$46,2,FALSE))</f>
      </c>
      <c r="P32" s="2"/>
      <c r="Q32" s="14">
        <f t="shared" si="4"/>
        <v>53.666666666666664</v>
      </c>
    </row>
    <row r="33" spans="1:17" ht="12.75">
      <c r="A33" s="6">
        <f t="shared" si="0"/>
        <v>28</v>
      </c>
      <c r="B33" s="7">
        <f t="shared" si="1"/>
        <v>319</v>
      </c>
      <c r="C33" s="8" t="s">
        <v>5</v>
      </c>
      <c r="D33" s="7">
        <f t="shared" si="2"/>
        <v>150</v>
      </c>
      <c r="E33" s="12" t="s">
        <v>310</v>
      </c>
      <c r="F33" s="1" t="s">
        <v>20</v>
      </c>
      <c r="G33" s="7">
        <v>59</v>
      </c>
      <c r="H33" s="7">
        <v>55</v>
      </c>
      <c r="I33" s="7">
        <v>71</v>
      </c>
      <c r="J33" s="7">
        <v>64</v>
      </c>
      <c r="K33" s="7">
        <v>70</v>
      </c>
      <c r="L33" s="7">
        <v>0</v>
      </c>
      <c r="M33" s="7">
        <f t="shared" si="5"/>
        <v>71</v>
      </c>
      <c r="N33" s="2">
        <f>IF(M33&lt;80,"",VLOOKUP(M33,'[2]Tabelle1'!$H$16:$I$46,2,FALSE))</f>
      </c>
      <c r="P33" s="2"/>
      <c r="Q33" s="14">
        <f t="shared" si="4"/>
        <v>53.166666666666664</v>
      </c>
    </row>
    <row r="34" spans="1:17" ht="12.75">
      <c r="A34" s="6">
        <f t="shared" si="0"/>
        <v>29</v>
      </c>
      <c r="B34" s="7">
        <f t="shared" si="1"/>
        <v>315</v>
      </c>
      <c r="C34" s="8" t="s">
        <v>5</v>
      </c>
      <c r="D34" s="7">
        <f t="shared" si="2"/>
        <v>154</v>
      </c>
      <c r="E34" s="12" t="s">
        <v>296</v>
      </c>
      <c r="F34" s="1" t="s">
        <v>265</v>
      </c>
      <c r="G34" s="7">
        <v>0</v>
      </c>
      <c r="H34" s="7">
        <v>72</v>
      </c>
      <c r="I34" s="7">
        <v>57</v>
      </c>
      <c r="J34" s="7">
        <v>57</v>
      </c>
      <c r="K34" s="7">
        <v>69</v>
      </c>
      <c r="L34" s="7">
        <v>60</v>
      </c>
      <c r="M34" s="7">
        <f t="shared" si="5"/>
        <v>72</v>
      </c>
      <c r="N34" s="2">
        <f>IF(M34&lt;80,"",VLOOKUP(M34,'[2]Tabelle1'!$H$16:$I$46,2,FALSE))</f>
      </c>
      <c r="P34" s="2"/>
      <c r="Q34" s="14">
        <f t="shared" si="4"/>
        <v>52.5</v>
      </c>
    </row>
    <row r="35" spans="1:17" ht="12.75">
      <c r="A35" s="6">
        <f t="shared" si="0"/>
        <v>30</v>
      </c>
      <c r="B35" s="7">
        <f t="shared" si="1"/>
        <v>314</v>
      </c>
      <c r="C35" s="8" t="s">
        <v>5</v>
      </c>
      <c r="D35" s="7">
        <f t="shared" si="2"/>
        <v>155</v>
      </c>
      <c r="E35" s="12" t="s">
        <v>281</v>
      </c>
      <c r="F35" s="1" t="s">
        <v>21</v>
      </c>
      <c r="G35" s="7">
        <v>60</v>
      </c>
      <c r="H35" s="7">
        <v>0</v>
      </c>
      <c r="I35" s="7">
        <v>61</v>
      </c>
      <c r="J35" s="7">
        <v>69</v>
      </c>
      <c r="K35" s="7">
        <v>66</v>
      </c>
      <c r="L35" s="7">
        <v>58</v>
      </c>
      <c r="M35" s="7">
        <f t="shared" si="5"/>
        <v>69</v>
      </c>
      <c r="N35" s="2">
        <f>IF(M35&lt;80,"",VLOOKUP(M35,'[2]Tabelle1'!$H$16:$I$46,2,FALSE))</f>
      </c>
      <c r="P35" s="2"/>
      <c r="Q35" s="14">
        <f t="shared" si="4"/>
        <v>52.333333333333336</v>
      </c>
    </row>
    <row r="36" spans="1:17" ht="12.75">
      <c r="A36" s="6">
        <f t="shared" si="0"/>
        <v>31</v>
      </c>
      <c r="B36" s="7">
        <f t="shared" si="1"/>
        <v>310</v>
      </c>
      <c r="C36" s="8"/>
      <c r="D36" s="7">
        <f t="shared" si="2"/>
        <v>159</v>
      </c>
      <c r="E36" s="12" t="s">
        <v>298</v>
      </c>
      <c r="F36" s="1" t="s">
        <v>30</v>
      </c>
      <c r="G36" s="7">
        <v>56</v>
      </c>
      <c r="H36" s="7">
        <v>68</v>
      </c>
      <c r="I36" s="7">
        <v>56</v>
      </c>
      <c r="J36" s="7">
        <v>0</v>
      </c>
      <c r="K36" s="7">
        <v>65</v>
      </c>
      <c r="L36" s="7">
        <v>65</v>
      </c>
      <c r="M36" s="7">
        <f t="shared" si="5"/>
        <v>68</v>
      </c>
      <c r="N36" s="2">
        <f>IF(M36&lt;80,"",VLOOKUP(M36,'[2]Tabelle1'!$H$16:$I$46,2,FALSE))</f>
      </c>
      <c r="P36" s="2"/>
      <c r="Q36" s="14">
        <f t="shared" si="4"/>
        <v>51.666666666666664</v>
      </c>
    </row>
    <row r="37" spans="1:17" ht="12.75">
      <c r="A37" s="6">
        <f t="shared" si="0"/>
        <v>32</v>
      </c>
      <c r="B37" s="7">
        <f t="shared" si="1"/>
        <v>308</v>
      </c>
      <c r="C37" s="8"/>
      <c r="D37" s="7">
        <f t="shared" si="2"/>
        <v>161</v>
      </c>
      <c r="E37" s="12" t="s">
        <v>276</v>
      </c>
      <c r="F37" s="1" t="s">
        <v>30</v>
      </c>
      <c r="G37" s="7">
        <v>69</v>
      </c>
      <c r="H37" s="7">
        <v>59</v>
      </c>
      <c r="I37" s="7">
        <v>61</v>
      </c>
      <c r="J37" s="7">
        <v>55</v>
      </c>
      <c r="K37" s="7">
        <v>0</v>
      </c>
      <c r="L37" s="7">
        <v>64</v>
      </c>
      <c r="M37" s="7">
        <f t="shared" si="5"/>
        <v>69</v>
      </c>
      <c r="N37" s="2">
        <f>IF(M37&lt;80,"",VLOOKUP(M37,'[2]Tabelle1'!$H$16:$I$46,2,FALSE))</f>
      </c>
      <c r="P37" s="2"/>
      <c r="Q37" s="14">
        <f t="shared" si="4"/>
        <v>51.333333333333336</v>
      </c>
    </row>
    <row r="38" spans="1:17" ht="12.75">
      <c r="A38" s="6">
        <f aca="true" t="shared" si="6" ref="A38:A69">RANK(B38,$B$6:$B$58,0)</f>
        <v>33</v>
      </c>
      <c r="B38" s="7">
        <f aca="true" t="shared" si="7" ref="B38:B58">SUM(G38:L38)</f>
        <v>307</v>
      </c>
      <c r="C38" s="8" t="s">
        <v>5</v>
      </c>
      <c r="D38" s="7">
        <f aca="true" t="shared" si="8" ref="D38:D58">$B$6-B38</f>
        <v>162</v>
      </c>
      <c r="E38" s="12" t="s">
        <v>280</v>
      </c>
      <c r="F38" s="1" t="s">
        <v>265</v>
      </c>
      <c r="G38" s="7">
        <v>56</v>
      </c>
      <c r="H38" s="7">
        <v>0</v>
      </c>
      <c r="I38" s="7">
        <v>67</v>
      </c>
      <c r="J38" s="7">
        <v>66</v>
      </c>
      <c r="K38" s="7">
        <v>56</v>
      </c>
      <c r="L38" s="7">
        <v>62</v>
      </c>
      <c r="M38" s="7">
        <f t="shared" si="5"/>
        <v>67</v>
      </c>
      <c r="N38" s="2">
        <f>IF(M38&lt;80,"",VLOOKUP(M38,'[2]Tabelle1'!$H$16:$I$46,2,FALSE))</f>
      </c>
      <c r="P38" s="2"/>
      <c r="Q38" s="14">
        <f t="shared" si="4"/>
        <v>51.166666666666664</v>
      </c>
    </row>
    <row r="39" spans="1:17" ht="12.75">
      <c r="A39" s="6">
        <f t="shared" si="6"/>
        <v>33</v>
      </c>
      <c r="B39" s="7">
        <f t="shared" si="7"/>
        <v>307</v>
      </c>
      <c r="C39" s="8" t="s">
        <v>5</v>
      </c>
      <c r="D39" s="7">
        <f t="shared" si="8"/>
        <v>162</v>
      </c>
      <c r="E39" s="12" t="s">
        <v>288</v>
      </c>
      <c r="F39" s="1" t="s">
        <v>21</v>
      </c>
      <c r="G39" s="7">
        <v>0</v>
      </c>
      <c r="H39" s="7">
        <v>66</v>
      </c>
      <c r="I39" s="7">
        <v>66</v>
      </c>
      <c r="J39" s="7">
        <v>59</v>
      </c>
      <c r="K39" s="7">
        <v>62</v>
      </c>
      <c r="L39" s="7">
        <v>54</v>
      </c>
      <c r="M39" s="7">
        <f t="shared" si="5"/>
        <v>66</v>
      </c>
      <c r="N39" s="2">
        <f>IF(M39&lt;80,"",VLOOKUP(M39,'[2]Tabelle1'!$H$16:$I$46,2,FALSE))</f>
      </c>
      <c r="P39" s="2"/>
      <c r="Q39" s="14">
        <f aca="true" t="shared" si="9" ref="Q39:Q58">AVERAGE(G39:L39)</f>
        <v>51.166666666666664</v>
      </c>
    </row>
    <row r="40" spans="1:17" ht="12.75">
      <c r="A40" s="6">
        <f t="shared" si="6"/>
        <v>35</v>
      </c>
      <c r="B40" s="7">
        <f t="shared" si="7"/>
        <v>296</v>
      </c>
      <c r="C40" s="8" t="s">
        <v>5</v>
      </c>
      <c r="D40" s="7">
        <f t="shared" si="8"/>
        <v>173</v>
      </c>
      <c r="E40" s="12" t="s">
        <v>285</v>
      </c>
      <c r="F40" s="1" t="s">
        <v>17</v>
      </c>
      <c r="G40" s="7">
        <v>55</v>
      </c>
      <c r="H40" s="7">
        <v>0</v>
      </c>
      <c r="I40" s="7">
        <v>70</v>
      </c>
      <c r="J40" s="7">
        <v>59</v>
      </c>
      <c r="K40" s="7">
        <v>63</v>
      </c>
      <c r="L40" s="7">
        <v>49</v>
      </c>
      <c r="M40" s="7">
        <f t="shared" si="5"/>
        <v>70</v>
      </c>
      <c r="N40" s="2">
        <f>IF(M40&lt;80,"",VLOOKUP(M40,'[2]Tabelle1'!$H$16:$I$46,2,FALSE))</f>
      </c>
      <c r="P40" s="2"/>
      <c r="Q40" s="14">
        <f t="shared" si="9"/>
        <v>49.333333333333336</v>
      </c>
    </row>
    <row r="41" spans="1:17" ht="12.75">
      <c r="A41" s="6">
        <f t="shared" si="6"/>
        <v>35</v>
      </c>
      <c r="B41" s="7">
        <f t="shared" si="7"/>
        <v>296</v>
      </c>
      <c r="C41" s="8"/>
      <c r="D41" s="7">
        <f t="shared" si="8"/>
        <v>173</v>
      </c>
      <c r="E41" s="12" t="s">
        <v>295</v>
      </c>
      <c r="F41" s="1" t="s">
        <v>21</v>
      </c>
      <c r="G41" s="7">
        <v>57</v>
      </c>
      <c r="H41" s="7">
        <v>0</v>
      </c>
      <c r="I41" s="7">
        <v>52</v>
      </c>
      <c r="J41" s="7">
        <v>73</v>
      </c>
      <c r="K41" s="7">
        <v>58</v>
      </c>
      <c r="L41" s="7">
        <v>56</v>
      </c>
      <c r="M41" s="7">
        <f t="shared" si="5"/>
        <v>73</v>
      </c>
      <c r="N41" s="2">
        <f>IF(M41&lt;80,"",VLOOKUP(M41,'[2]Tabelle1'!$H$16:$I$46,2,FALSE))</f>
      </c>
      <c r="P41" s="2"/>
      <c r="Q41" s="14">
        <f t="shared" si="9"/>
        <v>49.333333333333336</v>
      </c>
    </row>
    <row r="42" spans="1:17" ht="12.75">
      <c r="A42" s="6">
        <f t="shared" si="6"/>
        <v>37</v>
      </c>
      <c r="B42" s="7">
        <f t="shared" si="7"/>
        <v>281</v>
      </c>
      <c r="C42" s="8" t="s">
        <v>5</v>
      </c>
      <c r="D42" s="7">
        <f t="shared" si="8"/>
        <v>188</v>
      </c>
      <c r="E42" s="12" t="s">
        <v>299</v>
      </c>
      <c r="F42" s="1" t="s">
        <v>30</v>
      </c>
      <c r="G42" s="7">
        <v>54</v>
      </c>
      <c r="H42" s="7">
        <v>0</v>
      </c>
      <c r="I42" s="7">
        <v>56</v>
      </c>
      <c r="J42" s="7">
        <v>56</v>
      </c>
      <c r="K42" s="7">
        <v>64</v>
      </c>
      <c r="L42" s="7">
        <v>51</v>
      </c>
      <c r="M42" s="7">
        <f t="shared" si="5"/>
        <v>64</v>
      </c>
      <c r="N42" s="2">
        <f>IF(M42&lt;80,"",VLOOKUP(M42,'[2]Tabelle1'!$H$16:$I$46,2,FALSE))</f>
      </c>
      <c r="P42" s="2"/>
      <c r="Q42" s="14">
        <f t="shared" si="9"/>
        <v>46.833333333333336</v>
      </c>
    </row>
    <row r="43" spans="1:17" ht="12.75">
      <c r="A43" s="6">
        <f t="shared" si="6"/>
        <v>38</v>
      </c>
      <c r="B43" s="7">
        <f t="shared" si="7"/>
        <v>279</v>
      </c>
      <c r="C43" s="8" t="s">
        <v>5</v>
      </c>
      <c r="D43" s="7">
        <f t="shared" si="8"/>
        <v>190</v>
      </c>
      <c r="E43" s="12" t="s">
        <v>311</v>
      </c>
      <c r="F43" s="1" t="s">
        <v>20</v>
      </c>
      <c r="G43" s="7">
        <v>54</v>
      </c>
      <c r="H43" s="7">
        <v>60</v>
      </c>
      <c r="I43" s="7">
        <v>53</v>
      </c>
      <c r="J43" s="7">
        <v>60</v>
      </c>
      <c r="K43" s="7">
        <v>52</v>
      </c>
      <c r="L43" s="7">
        <v>0</v>
      </c>
      <c r="M43" s="7">
        <f t="shared" si="5"/>
        <v>60</v>
      </c>
      <c r="N43" s="2">
        <f>IF(M43&lt;80,"",VLOOKUP(M43,'[2]Tabelle1'!$H$16:$I$46,2,FALSE))</f>
      </c>
      <c r="P43" s="2"/>
      <c r="Q43" s="14">
        <f t="shared" si="9"/>
        <v>46.5</v>
      </c>
    </row>
    <row r="44" spans="1:17" ht="12.75">
      <c r="A44" s="6">
        <f t="shared" si="6"/>
        <v>39</v>
      </c>
      <c r="B44" s="7">
        <f t="shared" si="7"/>
        <v>268</v>
      </c>
      <c r="C44" s="8" t="s">
        <v>5</v>
      </c>
      <c r="D44" s="7">
        <f t="shared" si="8"/>
        <v>201</v>
      </c>
      <c r="E44" s="12" t="s">
        <v>301</v>
      </c>
      <c r="F44" s="1" t="s">
        <v>21</v>
      </c>
      <c r="G44" s="7">
        <v>39</v>
      </c>
      <c r="H44" s="7">
        <v>60</v>
      </c>
      <c r="I44" s="7">
        <v>32</v>
      </c>
      <c r="J44" s="7">
        <v>52</v>
      </c>
      <c r="K44" s="7">
        <v>53</v>
      </c>
      <c r="L44" s="7">
        <v>32</v>
      </c>
      <c r="M44" s="7">
        <f t="shared" si="5"/>
        <v>60</v>
      </c>
      <c r="N44" s="2">
        <f>IF(M44&lt;80,"",VLOOKUP(M44,'[2]Tabelle1'!$H$16:$I$46,2,FALSE))</f>
      </c>
      <c r="P44" s="2"/>
      <c r="Q44" s="14">
        <f t="shared" si="9"/>
        <v>44.666666666666664</v>
      </c>
    </row>
    <row r="45" spans="1:17" ht="12.75">
      <c r="A45" s="6">
        <f t="shared" si="6"/>
        <v>40</v>
      </c>
      <c r="B45" s="7">
        <f t="shared" si="7"/>
        <v>258</v>
      </c>
      <c r="C45" s="8" t="s">
        <v>5</v>
      </c>
      <c r="D45" s="7">
        <f t="shared" si="8"/>
        <v>211</v>
      </c>
      <c r="E45" s="12" t="s">
        <v>302</v>
      </c>
      <c r="F45" s="1" t="s">
        <v>21</v>
      </c>
      <c r="G45" s="7">
        <v>55</v>
      </c>
      <c r="H45" s="7">
        <v>0</v>
      </c>
      <c r="I45" s="7">
        <v>53</v>
      </c>
      <c r="J45" s="7">
        <v>58</v>
      </c>
      <c r="K45" s="7">
        <v>53</v>
      </c>
      <c r="L45" s="7">
        <v>39</v>
      </c>
      <c r="M45" s="7">
        <f t="shared" si="5"/>
        <v>58</v>
      </c>
      <c r="N45" s="2">
        <f>IF(M45&lt;80,"",VLOOKUP(M45,'[2]Tabelle1'!$H$16:$I$46,2,FALSE))</f>
      </c>
      <c r="P45" s="2"/>
      <c r="Q45" s="14">
        <f t="shared" si="9"/>
        <v>43</v>
      </c>
    </row>
    <row r="46" spans="1:17" ht="12.75">
      <c r="A46" s="6">
        <f t="shared" si="6"/>
        <v>41</v>
      </c>
      <c r="B46" s="7">
        <f t="shared" si="7"/>
        <v>250</v>
      </c>
      <c r="C46" s="8"/>
      <c r="D46" s="7">
        <f t="shared" si="8"/>
        <v>219</v>
      </c>
      <c r="E46" s="12" t="s">
        <v>284</v>
      </c>
      <c r="F46" s="1" t="s">
        <v>33</v>
      </c>
      <c r="G46" s="7">
        <v>64</v>
      </c>
      <c r="H46" s="7">
        <v>59</v>
      </c>
      <c r="I46" s="7">
        <v>61</v>
      </c>
      <c r="J46" s="7">
        <v>66</v>
      </c>
      <c r="K46" s="7">
        <v>0</v>
      </c>
      <c r="L46" s="7">
        <v>0</v>
      </c>
      <c r="M46" s="7">
        <f t="shared" si="5"/>
        <v>66</v>
      </c>
      <c r="N46" s="2">
        <f>IF(M46&lt;80,"",VLOOKUP(M46,'[2]Tabelle1'!$H$16:$I$46,2,FALSE))</f>
      </c>
      <c r="P46" s="2"/>
      <c r="Q46" s="14">
        <f t="shared" si="9"/>
        <v>41.666666666666664</v>
      </c>
    </row>
    <row r="47" spans="1:17" ht="12.75">
      <c r="A47" s="6">
        <f t="shared" si="6"/>
        <v>42</v>
      </c>
      <c r="B47" s="7">
        <f t="shared" si="7"/>
        <v>207</v>
      </c>
      <c r="C47" s="8"/>
      <c r="D47" s="7">
        <f t="shared" si="8"/>
        <v>262</v>
      </c>
      <c r="E47" s="12" t="s">
        <v>308</v>
      </c>
      <c r="F47" s="1" t="s">
        <v>30</v>
      </c>
      <c r="G47" s="7">
        <v>51</v>
      </c>
      <c r="H47" s="7"/>
      <c r="I47" s="7">
        <v>46</v>
      </c>
      <c r="J47" s="7">
        <v>63</v>
      </c>
      <c r="K47" s="7">
        <v>0</v>
      </c>
      <c r="L47" s="7">
        <v>47</v>
      </c>
      <c r="M47" s="7">
        <f t="shared" si="5"/>
        <v>63</v>
      </c>
      <c r="N47" s="2">
        <f>IF(M47&lt;80,"",VLOOKUP(M47,'[2]Tabelle1'!$H$16:$I$46,2,FALSE))</f>
      </c>
      <c r="P47" s="2"/>
      <c r="Q47" s="14">
        <f t="shared" si="9"/>
        <v>41.4</v>
      </c>
    </row>
    <row r="48" spans="1:17" ht="12.75">
      <c r="A48" s="6">
        <f t="shared" si="6"/>
        <v>43</v>
      </c>
      <c r="B48" s="7">
        <f t="shared" si="7"/>
        <v>202</v>
      </c>
      <c r="C48" s="8" t="s">
        <v>5</v>
      </c>
      <c r="D48" s="7">
        <f t="shared" si="8"/>
        <v>267</v>
      </c>
      <c r="E48" s="12" t="s">
        <v>306</v>
      </c>
      <c r="F48" s="1" t="s">
        <v>17</v>
      </c>
      <c r="G48" s="7">
        <v>0</v>
      </c>
      <c r="H48" s="7">
        <v>55</v>
      </c>
      <c r="I48" s="7">
        <v>49</v>
      </c>
      <c r="J48" s="7">
        <v>0</v>
      </c>
      <c r="K48" s="7">
        <v>52</v>
      </c>
      <c r="L48" s="7">
        <v>46</v>
      </c>
      <c r="M48" s="7">
        <v>55</v>
      </c>
      <c r="N48" s="2">
        <f>IF(M48&lt;80,"",VLOOKUP(M48,'[2]Tabelle1'!$H$16:$I$46,2,FALSE))</f>
      </c>
      <c r="P48" s="2"/>
      <c r="Q48" s="14">
        <f t="shared" si="9"/>
        <v>33.666666666666664</v>
      </c>
    </row>
    <row r="49" spans="1:17" ht="12.75">
      <c r="A49" s="6">
        <f t="shared" si="6"/>
        <v>44</v>
      </c>
      <c r="B49" s="7">
        <f t="shared" si="7"/>
        <v>68</v>
      </c>
      <c r="C49" s="8" t="s">
        <v>5</v>
      </c>
      <c r="D49" s="7">
        <f t="shared" si="8"/>
        <v>401</v>
      </c>
      <c r="E49" s="12" t="s">
        <v>312</v>
      </c>
      <c r="F49" s="1" t="s">
        <v>17</v>
      </c>
      <c r="G49" s="7">
        <v>68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68</v>
      </c>
      <c r="N49" s="2">
        <f>IF(M49&lt;80,"",VLOOKUP(M49,'[2]Tabelle1'!$H$16:$I$46,2,FALSE))</f>
      </c>
      <c r="P49" s="2"/>
      <c r="Q49" s="14">
        <f t="shared" si="9"/>
        <v>11.333333333333334</v>
      </c>
    </row>
    <row r="50" spans="1:17" ht="12.75">
      <c r="A50" s="6">
        <f t="shared" si="6"/>
        <v>45</v>
      </c>
      <c r="B50" s="7">
        <f t="shared" si="7"/>
        <v>51</v>
      </c>
      <c r="C50" s="8" t="s">
        <v>5</v>
      </c>
      <c r="D50" s="7">
        <f t="shared" si="8"/>
        <v>418</v>
      </c>
      <c r="E50" s="12" t="s">
        <v>307</v>
      </c>
      <c r="F50" s="1" t="s">
        <v>30</v>
      </c>
      <c r="G50" s="7">
        <v>51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51</v>
      </c>
      <c r="N50" s="2">
        <f>IF(M50&lt;80,"",VLOOKUP(M50,'[2]Tabelle1'!$H$16:$I$46,2,FALSE))</f>
      </c>
      <c r="P50" s="2"/>
      <c r="Q50" s="14">
        <f t="shared" si="9"/>
        <v>8.5</v>
      </c>
    </row>
    <row r="51" spans="1:17" ht="12.75">
      <c r="A51" s="6">
        <f t="shared" si="6"/>
        <v>46</v>
      </c>
      <c r="B51" s="7">
        <f t="shared" si="7"/>
        <v>0</v>
      </c>
      <c r="C51" s="8" t="s">
        <v>5</v>
      </c>
      <c r="D51" s="7">
        <f t="shared" si="8"/>
        <v>469</v>
      </c>
      <c r="E51" s="12" t="s">
        <v>314</v>
      </c>
      <c r="F51" s="1" t="s">
        <v>21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2">
        <f>IF(M51&lt;80,"",VLOOKUP(M51,'[2]Tabelle1'!$H$16:$I$46,2,FALSE))</f>
      </c>
      <c r="P51" s="2"/>
      <c r="Q51" s="14">
        <f t="shared" si="9"/>
        <v>0</v>
      </c>
    </row>
    <row r="52" spans="1:17" ht="12.75">
      <c r="A52" s="6">
        <f t="shared" si="6"/>
        <v>46</v>
      </c>
      <c r="B52" s="7">
        <f t="shared" si="7"/>
        <v>0</v>
      </c>
      <c r="C52" s="8" t="s">
        <v>5</v>
      </c>
      <c r="D52" s="7">
        <f t="shared" si="8"/>
        <v>469</v>
      </c>
      <c r="E52" s="12" t="s">
        <v>353</v>
      </c>
      <c r="F52" s="1" t="s">
        <v>265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2">
        <f>IF(M52&lt;80,"",VLOOKUP(M52,'[2]Tabelle1'!$H$16:$I$46,2,FALSE))</f>
      </c>
      <c r="P52" s="2"/>
      <c r="Q52" s="14">
        <f t="shared" si="9"/>
        <v>0</v>
      </c>
    </row>
    <row r="53" spans="1:17" ht="12.75">
      <c r="A53" s="6">
        <f t="shared" si="6"/>
        <v>46</v>
      </c>
      <c r="B53" s="7">
        <f t="shared" si="7"/>
        <v>0</v>
      </c>
      <c r="C53" s="8" t="s">
        <v>5</v>
      </c>
      <c r="D53" s="7">
        <f t="shared" si="8"/>
        <v>469</v>
      </c>
      <c r="E53" s="12"/>
      <c r="G53" s="7"/>
      <c r="H53" s="7"/>
      <c r="I53" s="7"/>
      <c r="J53" s="7"/>
      <c r="K53" s="7"/>
      <c r="L53" s="7"/>
      <c r="M53" s="7"/>
      <c r="N53" s="2">
        <f>IF(M53&lt;80,"",VLOOKUP(M53,'[2]Tabelle1'!$H$16:$I$46,2,FALSE))</f>
      </c>
      <c r="P53" s="2"/>
      <c r="Q53" s="14" t="e">
        <f t="shared" si="9"/>
        <v>#DIV/0!</v>
      </c>
    </row>
    <row r="54" spans="1:17" ht="12.75">
      <c r="A54" s="6">
        <f t="shared" si="6"/>
        <v>46</v>
      </c>
      <c r="B54" s="7">
        <f t="shared" si="7"/>
        <v>0</v>
      </c>
      <c r="C54" s="8" t="s">
        <v>5</v>
      </c>
      <c r="D54" s="7">
        <f t="shared" si="8"/>
        <v>469</v>
      </c>
      <c r="E54" s="12"/>
      <c r="G54" s="7"/>
      <c r="H54" s="7"/>
      <c r="I54" s="7"/>
      <c r="J54" s="7"/>
      <c r="K54" s="7"/>
      <c r="L54" s="7"/>
      <c r="M54" s="7"/>
      <c r="N54" s="2">
        <f>IF(M54&lt;80,"",VLOOKUP(M54,'[2]Tabelle1'!$H$16:$I$46,2,FALSE))</f>
      </c>
      <c r="P54" s="2"/>
      <c r="Q54" s="14" t="e">
        <f t="shared" si="9"/>
        <v>#DIV/0!</v>
      </c>
    </row>
    <row r="55" spans="1:17" ht="12.75">
      <c r="A55" s="6">
        <f t="shared" si="6"/>
        <v>46</v>
      </c>
      <c r="B55" s="7">
        <f t="shared" si="7"/>
        <v>0</v>
      </c>
      <c r="C55" s="8" t="s">
        <v>5</v>
      </c>
      <c r="D55" s="7">
        <f t="shared" si="8"/>
        <v>469</v>
      </c>
      <c r="E55" s="12"/>
      <c r="G55" s="7"/>
      <c r="H55" s="7"/>
      <c r="I55" s="7"/>
      <c r="J55" s="7"/>
      <c r="K55" s="7"/>
      <c r="L55" s="7"/>
      <c r="M55" s="7"/>
      <c r="N55" s="2">
        <f>IF(M55&lt;80,"",VLOOKUP(M55,'[2]Tabelle1'!$H$16:$I$46,2,FALSE))</f>
      </c>
      <c r="P55" s="2"/>
      <c r="Q55" s="14" t="e">
        <f t="shared" si="9"/>
        <v>#DIV/0!</v>
      </c>
    </row>
    <row r="56" spans="1:17" ht="12.75">
      <c r="A56" s="6">
        <f t="shared" si="6"/>
        <v>46</v>
      </c>
      <c r="B56" s="7">
        <f t="shared" si="7"/>
        <v>0</v>
      </c>
      <c r="C56" s="8" t="s">
        <v>5</v>
      </c>
      <c r="D56" s="7">
        <f t="shared" si="8"/>
        <v>469</v>
      </c>
      <c r="E56" s="12"/>
      <c r="G56" s="7"/>
      <c r="H56" s="7"/>
      <c r="I56" s="7"/>
      <c r="J56" s="7"/>
      <c r="K56" s="7"/>
      <c r="L56" s="7"/>
      <c r="M56" s="7"/>
      <c r="N56" s="2">
        <f>IF(M56&lt;80,"",VLOOKUP(M56,'[2]Tabelle1'!$H$16:$I$46,2,FALSE))</f>
      </c>
      <c r="P56" s="2"/>
      <c r="Q56" s="14" t="e">
        <f t="shared" si="9"/>
        <v>#DIV/0!</v>
      </c>
    </row>
    <row r="57" spans="1:17" ht="12.75">
      <c r="A57" s="6">
        <f t="shared" si="6"/>
        <v>46</v>
      </c>
      <c r="B57" s="7">
        <f t="shared" si="7"/>
        <v>0</v>
      </c>
      <c r="C57" s="8" t="s">
        <v>5</v>
      </c>
      <c r="D57" s="7">
        <f t="shared" si="8"/>
        <v>469</v>
      </c>
      <c r="E57" s="12"/>
      <c r="G57" s="7"/>
      <c r="H57" s="7"/>
      <c r="I57" s="7"/>
      <c r="J57" s="7"/>
      <c r="K57" s="7"/>
      <c r="L57" s="7"/>
      <c r="M57" s="7"/>
      <c r="N57" s="2">
        <f>IF(M57&lt;80,"",VLOOKUP(M57,'[2]Tabelle1'!$H$16:$I$46,2,FALSE))</f>
      </c>
      <c r="P57" s="2"/>
      <c r="Q57" s="14" t="e">
        <f t="shared" si="9"/>
        <v>#DIV/0!</v>
      </c>
    </row>
    <row r="58" spans="1:17" ht="12.75">
      <c r="A58" s="6">
        <f t="shared" si="6"/>
        <v>46</v>
      </c>
      <c r="B58" s="7">
        <f t="shared" si="7"/>
        <v>0</v>
      </c>
      <c r="C58" s="8" t="s">
        <v>5</v>
      </c>
      <c r="D58" s="7">
        <f t="shared" si="8"/>
        <v>469</v>
      </c>
      <c r="E58" s="12"/>
      <c r="G58" s="7"/>
      <c r="H58" s="7"/>
      <c r="I58" s="7"/>
      <c r="J58" s="7"/>
      <c r="K58" s="7"/>
      <c r="L58" s="7"/>
      <c r="M58" s="7"/>
      <c r="N58" s="2">
        <f>IF(M58&lt;80,"",VLOOKUP(M58,'[2]Tabelle1'!$H$16:$I$46,2,FALSE))</f>
      </c>
      <c r="P58" s="2"/>
      <c r="Q58" s="14" t="e">
        <f t="shared" si="9"/>
        <v>#DIV/0!</v>
      </c>
    </row>
    <row r="60" spans="2:5" ht="12.75">
      <c r="B60" s="28"/>
      <c r="C60" s="28"/>
      <c r="D60" s="28"/>
      <c r="E60" s="28"/>
    </row>
    <row r="61" spans="2:4" ht="12.75">
      <c r="B61" s="1"/>
      <c r="C61" s="15"/>
      <c r="D61" s="1"/>
    </row>
    <row r="62" spans="4:5" ht="12.75">
      <c r="D62" s="15"/>
      <c r="E62" s="12"/>
    </row>
  </sheetData>
  <sheetProtection/>
  <autoFilter ref="B5:N62"/>
  <mergeCells count="3">
    <mergeCell ref="B1:N1"/>
    <mergeCell ref="B2:N2"/>
    <mergeCell ref="B3:N3"/>
  </mergeCells>
  <printOptions/>
  <pageMargins left="0.19" right="0.14" top="0.2" bottom="0.51" header="0.2" footer="0.5118110236220472"/>
  <pageSetup horizontalDpi="300" verticalDpi="300" orientation="portrait" paperSize="9" scale="90" r:id="rId1"/>
  <rowBreaks count="1" manualBreakCount="1"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6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E6" sqref="E6"/>
    </sheetView>
  </sheetViews>
  <sheetFormatPr defaultColWidth="11.421875" defaultRowHeight="12.75"/>
  <cols>
    <col min="1" max="1" width="4.8515625" style="1" customWidth="1"/>
    <col min="2" max="2" width="5.8515625" style="10" customWidth="1"/>
    <col min="3" max="3" width="3.7109375" style="2" hidden="1" customWidth="1"/>
    <col min="4" max="4" width="4.57421875" style="11" customWidth="1"/>
    <col min="5" max="5" width="26.00390625" style="1" customWidth="1"/>
    <col min="6" max="6" width="20.7109375" style="1" customWidth="1"/>
    <col min="7" max="13" width="6.57421875" style="1" customWidth="1"/>
    <col min="14" max="14" width="7.28125" style="2" customWidth="1"/>
    <col min="15" max="15" width="4.28125" style="1" hidden="1" customWidth="1"/>
    <col min="16" max="16" width="4.8515625" style="1" hidden="1" customWidth="1"/>
    <col min="17" max="17" width="7.28125" style="1" customWidth="1"/>
    <col min="18" max="16384" width="11.421875" style="1" customWidth="1"/>
  </cols>
  <sheetData>
    <row r="1" spans="2:14" ht="30" customHeight="1" thickBot="1">
      <c r="B1" s="59" t="s">
        <v>259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21" ht="12" customHeight="1">
      <c r="B2" s="60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P2" s="16" t="s">
        <v>35</v>
      </c>
      <c r="Q2" s="16"/>
      <c r="S2" s="63" t="s">
        <v>359</v>
      </c>
      <c r="T2" s="63"/>
      <c r="U2" s="63"/>
    </row>
    <row r="3" spans="2:21" ht="12" customHeight="1"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16" t="s">
        <v>36</v>
      </c>
      <c r="Q3" s="16"/>
      <c r="S3" s="64"/>
      <c r="T3" s="64"/>
      <c r="U3" s="64"/>
    </row>
    <row r="4" spans="2:17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  <c r="O4" s="16"/>
      <c r="P4" s="16"/>
      <c r="Q4" s="16"/>
    </row>
    <row r="5" spans="1:17" ht="114.75" thickBot="1">
      <c r="A5" s="3" t="s">
        <v>0</v>
      </c>
      <c r="B5" s="3" t="s">
        <v>3</v>
      </c>
      <c r="C5" s="3" t="s">
        <v>2</v>
      </c>
      <c r="D5" s="3" t="s">
        <v>22</v>
      </c>
      <c r="E5" s="4" t="s">
        <v>1</v>
      </c>
      <c r="F5" s="4" t="s">
        <v>37</v>
      </c>
      <c r="G5" s="5" t="s">
        <v>254</v>
      </c>
      <c r="H5" s="5" t="s">
        <v>255</v>
      </c>
      <c r="I5" s="5" t="s">
        <v>31</v>
      </c>
      <c r="J5" s="5" t="s">
        <v>38</v>
      </c>
      <c r="K5" s="5" t="s">
        <v>256</v>
      </c>
      <c r="L5" s="5" t="s">
        <v>257</v>
      </c>
      <c r="M5" s="3" t="s">
        <v>7</v>
      </c>
      <c r="N5" s="4" t="s">
        <v>6</v>
      </c>
      <c r="Q5" s="13" t="s">
        <v>32</v>
      </c>
    </row>
    <row r="6" spans="1:17" ht="12.75">
      <c r="A6" s="48">
        <f aca="true" t="shared" si="0" ref="A6:A37">RANK(B6,$B$6:$B$172,0)</f>
        <v>1</v>
      </c>
      <c r="B6" s="49">
        <f aca="true" t="shared" si="1" ref="B6:B69">SUM(G6:L6)</f>
        <v>447</v>
      </c>
      <c r="C6" s="50" t="s">
        <v>4</v>
      </c>
      <c r="D6" s="49">
        <f aca="true" t="shared" si="2" ref="D6:D69">$B$6-B6</f>
        <v>0</v>
      </c>
      <c r="E6" s="51" t="s">
        <v>140</v>
      </c>
      <c r="F6" s="52" t="s">
        <v>20</v>
      </c>
      <c r="G6" s="49">
        <v>65</v>
      </c>
      <c r="H6" s="49">
        <v>68</v>
      </c>
      <c r="I6" s="49">
        <v>73</v>
      </c>
      <c r="J6" s="49">
        <v>74</v>
      </c>
      <c r="K6" s="49">
        <v>103</v>
      </c>
      <c r="L6" s="49">
        <v>64</v>
      </c>
      <c r="M6" s="49">
        <f aca="true" t="shared" si="3" ref="M6:M32">IF(ISBLANK(F6),0,MAX(G6,H6,I6,J6,K6,L6))</f>
        <v>103</v>
      </c>
      <c r="N6" s="53" t="str">
        <f>IF(M6&lt;75,"",VLOOKUP(M6,'[2]Tabelle1'!$J$16:$K$56,2,FALSE))</f>
        <v>Gold</v>
      </c>
      <c r="O6" s="52"/>
      <c r="P6" s="54"/>
      <c r="Q6" s="55">
        <f>AVERAGE(G6:L6)</f>
        <v>74.5</v>
      </c>
    </row>
    <row r="7" spans="1:17" ht="12.75">
      <c r="A7" s="38">
        <f t="shared" si="0"/>
        <v>2</v>
      </c>
      <c r="B7" s="39">
        <f t="shared" si="1"/>
        <v>443</v>
      </c>
      <c r="C7" s="40" t="s">
        <v>4</v>
      </c>
      <c r="D7" s="39">
        <f t="shared" si="2"/>
        <v>4</v>
      </c>
      <c r="E7" s="41" t="s">
        <v>154</v>
      </c>
      <c r="F7" s="42" t="s">
        <v>12</v>
      </c>
      <c r="G7" s="39">
        <v>80</v>
      </c>
      <c r="H7" s="39">
        <v>74</v>
      </c>
      <c r="I7" s="39">
        <v>60</v>
      </c>
      <c r="J7" s="39">
        <v>79</v>
      </c>
      <c r="K7" s="39">
        <v>70</v>
      </c>
      <c r="L7" s="39">
        <v>80</v>
      </c>
      <c r="M7" s="39">
        <f t="shared" si="3"/>
        <v>80</v>
      </c>
      <c r="N7" s="43" t="str">
        <f>IF(M7&lt;75,"",VLOOKUP(M7,'[2]Tabelle1'!$J$16:$K$56,2,FALSE))</f>
        <v>Silber</v>
      </c>
      <c r="O7" s="42"/>
      <c r="P7" s="44"/>
      <c r="Q7" s="45">
        <f aca="true" t="shared" si="4" ref="Q7:Q70">AVERAGE(G7:L7)</f>
        <v>73.83333333333333</v>
      </c>
    </row>
    <row r="8" spans="1:17" ht="12.75">
      <c r="A8" s="38">
        <f t="shared" si="0"/>
        <v>3</v>
      </c>
      <c r="B8" s="46">
        <f t="shared" si="1"/>
        <v>427</v>
      </c>
      <c r="C8" s="47" t="s">
        <v>4</v>
      </c>
      <c r="D8" s="46">
        <f t="shared" si="2"/>
        <v>20</v>
      </c>
      <c r="E8" s="41" t="s">
        <v>144</v>
      </c>
      <c r="F8" s="42" t="s">
        <v>20</v>
      </c>
      <c r="G8" s="39">
        <v>62</v>
      </c>
      <c r="H8" s="39">
        <v>67</v>
      </c>
      <c r="I8" s="39">
        <v>69</v>
      </c>
      <c r="J8" s="39">
        <v>66</v>
      </c>
      <c r="K8" s="39">
        <v>84</v>
      </c>
      <c r="L8" s="39">
        <v>79</v>
      </c>
      <c r="M8" s="39">
        <f t="shared" si="3"/>
        <v>84</v>
      </c>
      <c r="N8" s="43" t="str">
        <f>IF(M8&lt;75,"",VLOOKUP(M8,'[2]Tabelle1'!$J$16:$K$56,2,FALSE))</f>
        <v>Silber</v>
      </c>
      <c r="O8" s="42"/>
      <c r="P8" s="44"/>
      <c r="Q8" s="45">
        <f t="shared" si="4"/>
        <v>71.16666666666667</v>
      </c>
    </row>
    <row r="9" spans="1:17" ht="12.75">
      <c r="A9" s="38">
        <f t="shared" si="0"/>
        <v>4</v>
      </c>
      <c r="B9" s="39">
        <f t="shared" si="1"/>
        <v>419</v>
      </c>
      <c r="C9" s="40" t="s">
        <v>4</v>
      </c>
      <c r="D9" s="39">
        <f t="shared" si="2"/>
        <v>28</v>
      </c>
      <c r="E9" s="41" t="s">
        <v>104</v>
      </c>
      <c r="F9" s="42" t="s">
        <v>111</v>
      </c>
      <c r="G9" s="39">
        <v>64</v>
      </c>
      <c r="H9" s="39">
        <v>73</v>
      </c>
      <c r="I9" s="39">
        <v>71</v>
      </c>
      <c r="J9" s="39">
        <v>56</v>
      </c>
      <c r="K9" s="39">
        <v>72</v>
      </c>
      <c r="L9" s="39">
        <v>83</v>
      </c>
      <c r="M9" s="39">
        <f t="shared" si="3"/>
        <v>83</v>
      </c>
      <c r="N9" s="43" t="str">
        <f>IF(M9&lt;75,"",VLOOKUP(M9,'[2]Tabelle1'!$J$16:$K$56,2,FALSE))</f>
        <v>Silber</v>
      </c>
      <c r="O9" s="42"/>
      <c r="P9" s="44"/>
      <c r="Q9" s="45">
        <f t="shared" si="4"/>
        <v>69.83333333333333</v>
      </c>
    </row>
    <row r="10" spans="1:17" ht="12.75">
      <c r="A10" s="38">
        <f t="shared" si="0"/>
        <v>5</v>
      </c>
      <c r="B10" s="39">
        <f t="shared" si="1"/>
        <v>417</v>
      </c>
      <c r="C10" s="42"/>
      <c r="D10" s="39">
        <f t="shared" si="2"/>
        <v>30</v>
      </c>
      <c r="E10" s="41" t="s">
        <v>207</v>
      </c>
      <c r="F10" s="42" t="s">
        <v>14</v>
      </c>
      <c r="G10" s="39">
        <v>64</v>
      </c>
      <c r="H10" s="39">
        <v>61</v>
      </c>
      <c r="I10" s="39">
        <v>89</v>
      </c>
      <c r="J10" s="39">
        <v>66</v>
      </c>
      <c r="K10" s="39">
        <v>69</v>
      </c>
      <c r="L10" s="39">
        <v>68</v>
      </c>
      <c r="M10" s="39">
        <f t="shared" si="3"/>
        <v>89</v>
      </c>
      <c r="N10" s="43" t="s">
        <v>368</v>
      </c>
      <c r="O10" s="42"/>
      <c r="P10" s="44"/>
      <c r="Q10" s="45">
        <f t="shared" si="4"/>
        <v>69.5</v>
      </c>
    </row>
    <row r="11" spans="1:17" ht="12.75">
      <c r="A11" s="38">
        <f t="shared" si="0"/>
        <v>6</v>
      </c>
      <c r="B11" s="39">
        <f t="shared" si="1"/>
        <v>409</v>
      </c>
      <c r="C11" s="40" t="s">
        <v>4</v>
      </c>
      <c r="D11" s="39">
        <f t="shared" si="2"/>
        <v>38</v>
      </c>
      <c r="E11" s="41" t="s">
        <v>117</v>
      </c>
      <c r="F11" s="42" t="s">
        <v>48</v>
      </c>
      <c r="G11" s="39">
        <v>61</v>
      </c>
      <c r="H11" s="39">
        <v>69</v>
      </c>
      <c r="I11" s="39">
        <v>75</v>
      </c>
      <c r="J11" s="39">
        <v>63</v>
      </c>
      <c r="K11" s="39">
        <v>73</v>
      </c>
      <c r="L11" s="39">
        <v>68</v>
      </c>
      <c r="M11" s="39">
        <f t="shared" si="3"/>
        <v>75</v>
      </c>
      <c r="N11" s="43" t="str">
        <f>IF(M11&lt;75,"",VLOOKUP(M11,'[2]Tabelle1'!$J$16:$K$56,2,FALSE))</f>
        <v>Bronze</v>
      </c>
      <c r="O11" s="42"/>
      <c r="P11" s="44"/>
      <c r="Q11" s="45">
        <f t="shared" si="4"/>
        <v>68.16666666666667</v>
      </c>
    </row>
    <row r="12" spans="1:17" ht="12.75">
      <c r="A12" s="6">
        <f t="shared" si="0"/>
        <v>7</v>
      </c>
      <c r="B12" s="7">
        <f t="shared" si="1"/>
        <v>408</v>
      </c>
      <c r="C12" s="8" t="s">
        <v>4</v>
      </c>
      <c r="D12" s="7">
        <f t="shared" si="2"/>
        <v>39</v>
      </c>
      <c r="E12" s="12" t="s">
        <v>115</v>
      </c>
      <c r="F12" s="1" t="s">
        <v>48</v>
      </c>
      <c r="G12" s="7">
        <v>57</v>
      </c>
      <c r="H12" s="7">
        <v>59</v>
      </c>
      <c r="I12" s="7">
        <v>77</v>
      </c>
      <c r="J12" s="7">
        <v>76</v>
      </c>
      <c r="K12" s="7">
        <v>82</v>
      </c>
      <c r="L12" s="7">
        <v>57</v>
      </c>
      <c r="M12" s="7">
        <f t="shared" si="3"/>
        <v>82</v>
      </c>
      <c r="N12" s="2" t="str">
        <f>IF(M12&lt;75,"",VLOOKUP(M12,'[2]Tabelle1'!$J$16:$K$56,2,FALSE))</f>
        <v>Silber</v>
      </c>
      <c r="P12" s="10"/>
      <c r="Q12" s="14">
        <f t="shared" si="4"/>
        <v>68</v>
      </c>
    </row>
    <row r="13" spans="1:17" ht="12.75">
      <c r="A13" s="6">
        <f t="shared" si="0"/>
        <v>8</v>
      </c>
      <c r="B13" s="7">
        <f t="shared" si="1"/>
        <v>405</v>
      </c>
      <c r="C13" s="8" t="s">
        <v>4</v>
      </c>
      <c r="D13" s="7">
        <f t="shared" si="2"/>
        <v>42</v>
      </c>
      <c r="E13" s="12" t="s">
        <v>194</v>
      </c>
      <c r="F13" s="1" t="s">
        <v>203</v>
      </c>
      <c r="G13" s="7">
        <v>69</v>
      </c>
      <c r="H13" s="7">
        <v>71</v>
      </c>
      <c r="I13" s="7">
        <v>62</v>
      </c>
      <c r="J13" s="7">
        <v>75</v>
      </c>
      <c r="K13" s="7">
        <v>63</v>
      </c>
      <c r="L13" s="7">
        <v>65</v>
      </c>
      <c r="M13" s="7">
        <f t="shared" si="3"/>
        <v>75</v>
      </c>
      <c r="N13" s="2" t="str">
        <f>IF(M13&lt;75,"",VLOOKUP(M13,'[2]Tabelle1'!$J$16:$K$56,2,FALSE))</f>
        <v>Bronze</v>
      </c>
      <c r="P13" s="10"/>
      <c r="Q13" s="14">
        <f t="shared" si="4"/>
        <v>67.5</v>
      </c>
    </row>
    <row r="14" spans="1:17" ht="12.75">
      <c r="A14" s="6">
        <f t="shared" si="0"/>
        <v>9</v>
      </c>
      <c r="B14" s="7">
        <f t="shared" si="1"/>
        <v>404</v>
      </c>
      <c r="C14" s="8" t="s">
        <v>4</v>
      </c>
      <c r="D14" s="7">
        <f t="shared" si="2"/>
        <v>43</v>
      </c>
      <c r="E14" s="12" t="s">
        <v>116</v>
      </c>
      <c r="F14" s="1" t="s">
        <v>48</v>
      </c>
      <c r="G14" s="7">
        <v>65</v>
      </c>
      <c r="H14" s="7">
        <v>69</v>
      </c>
      <c r="I14" s="7">
        <v>70</v>
      </c>
      <c r="J14" s="7">
        <v>65</v>
      </c>
      <c r="K14" s="7">
        <v>63</v>
      </c>
      <c r="L14" s="7">
        <v>72</v>
      </c>
      <c r="M14" s="7">
        <f t="shared" si="3"/>
        <v>72</v>
      </c>
      <c r="N14" s="2">
        <f>IF(M14&lt;75,"",VLOOKUP(M14,'[2]Tabelle1'!$J$16:$K$56,2,FALSE))</f>
      </c>
      <c r="P14" s="10"/>
      <c r="Q14" s="14">
        <f t="shared" si="4"/>
        <v>67.33333333333333</v>
      </c>
    </row>
    <row r="15" spans="1:17" ht="12.75">
      <c r="A15" s="6">
        <f t="shared" si="0"/>
        <v>10</v>
      </c>
      <c r="B15" s="7">
        <f t="shared" si="1"/>
        <v>403</v>
      </c>
      <c r="C15" s="8" t="s">
        <v>4</v>
      </c>
      <c r="D15" s="7">
        <f t="shared" si="2"/>
        <v>44</v>
      </c>
      <c r="E15" s="12" t="s">
        <v>192</v>
      </c>
      <c r="F15" s="1" t="s">
        <v>203</v>
      </c>
      <c r="G15" s="7">
        <v>65</v>
      </c>
      <c r="H15" s="7">
        <v>62</v>
      </c>
      <c r="I15" s="7">
        <v>60</v>
      </c>
      <c r="J15" s="7">
        <v>75</v>
      </c>
      <c r="K15" s="7">
        <v>73</v>
      </c>
      <c r="L15" s="7">
        <v>68</v>
      </c>
      <c r="M15" s="7">
        <f t="shared" si="3"/>
        <v>75</v>
      </c>
      <c r="N15" s="2" t="str">
        <f>IF(M15&lt;75,"",VLOOKUP(M15,'[2]Tabelle1'!$J$16:$K$56,2,FALSE))</f>
        <v>Bronze</v>
      </c>
      <c r="P15" s="10"/>
      <c r="Q15" s="14">
        <f t="shared" si="4"/>
        <v>67.16666666666667</v>
      </c>
    </row>
    <row r="16" spans="1:17" ht="12.75">
      <c r="A16" s="6">
        <f t="shared" si="0"/>
        <v>11</v>
      </c>
      <c r="B16" s="7">
        <f t="shared" si="1"/>
        <v>399</v>
      </c>
      <c r="C16" s="8" t="s">
        <v>4</v>
      </c>
      <c r="D16" s="7">
        <f t="shared" si="2"/>
        <v>48</v>
      </c>
      <c r="E16" s="12" t="s">
        <v>47</v>
      </c>
      <c r="F16" s="1" t="s">
        <v>48</v>
      </c>
      <c r="G16" s="7">
        <v>65</v>
      </c>
      <c r="H16" s="7">
        <v>69</v>
      </c>
      <c r="I16" s="7">
        <v>62</v>
      </c>
      <c r="J16" s="7">
        <v>66</v>
      </c>
      <c r="K16" s="7">
        <v>73</v>
      </c>
      <c r="L16" s="7">
        <v>64</v>
      </c>
      <c r="M16" s="7">
        <f t="shared" si="3"/>
        <v>73</v>
      </c>
      <c r="N16" s="2">
        <f>IF(M16&lt;75,"",VLOOKUP(M16,'[2]Tabelle1'!$J$16:$K$56,2,FALSE))</f>
      </c>
      <c r="P16" s="10"/>
      <c r="Q16" s="14">
        <f t="shared" si="4"/>
        <v>66.5</v>
      </c>
    </row>
    <row r="17" spans="1:17" ht="12.75">
      <c r="A17" s="38">
        <f t="shared" si="0"/>
        <v>12</v>
      </c>
      <c r="B17" s="39">
        <f t="shared" si="1"/>
        <v>398</v>
      </c>
      <c r="C17" s="40" t="s">
        <v>4</v>
      </c>
      <c r="D17" s="39">
        <f t="shared" si="2"/>
        <v>49</v>
      </c>
      <c r="E17" s="41" t="s">
        <v>152</v>
      </c>
      <c r="F17" s="42" t="s">
        <v>17</v>
      </c>
      <c r="G17" s="39">
        <v>66</v>
      </c>
      <c r="H17" s="39">
        <v>70</v>
      </c>
      <c r="I17" s="39">
        <v>64</v>
      </c>
      <c r="J17" s="39">
        <v>59</v>
      </c>
      <c r="K17" s="39">
        <v>67</v>
      </c>
      <c r="L17" s="39">
        <v>72</v>
      </c>
      <c r="M17" s="39">
        <f t="shared" si="3"/>
        <v>72</v>
      </c>
      <c r="N17" s="43">
        <f>IF(M17&lt;75,"",VLOOKUP(M17,'[2]Tabelle1'!$J$16:$K$56,2,FALSE))</f>
      </c>
      <c r="O17" s="42"/>
      <c r="P17" s="44"/>
      <c r="Q17" s="45">
        <f t="shared" si="4"/>
        <v>66.33333333333333</v>
      </c>
    </row>
    <row r="18" spans="1:17" ht="12.75">
      <c r="A18" s="6">
        <f t="shared" si="0"/>
        <v>12</v>
      </c>
      <c r="B18" s="7">
        <f t="shared" si="1"/>
        <v>398</v>
      </c>
      <c r="C18" s="8" t="s">
        <v>4</v>
      </c>
      <c r="D18" s="7">
        <f t="shared" si="2"/>
        <v>49</v>
      </c>
      <c r="E18" s="12" t="s">
        <v>120</v>
      </c>
      <c r="F18" s="1" t="s">
        <v>48</v>
      </c>
      <c r="G18" s="7">
        <v>61</v>
      </c>
      <c r="H18" s="7">
        <v>74</v>
      </c>
      <c r="I18" s="7">
        <v>65</v>
      </c>
      <c r="J18" s="7">
        <v>70</v>
      </c>
      <c r="K18" s="7">
        <v>61</v>
      </c>
      <c r="L18" s="7">
        <v>67</v>
      </c>
      <c r="M18" s="7">
        <f t="shared" si="3"/>
        <v>74</v>
      </c>
      <c r="N18" s="2">
        <f>IF(M18&lt;75,"",VLOOKUP(M18,'[2]Tabelle1'!$J$16:$K$56,2,FALSE))</f>
      </c>
      <c r="P18" s="10"/>
      <c r="Q18" s="14">
        <f t="shared" si="4"/>
        <v>66.33333333333333</v>
      </c>
    </row>
    <row r="19" spans="1:17" ht="12.75">
      <c r="A19" s="38">
        <f t="shared" si="0"/>
        <v>14</v>
      </c>
      <c r="B19" s="39">
        <f t="shared" si="1"/>
        <v>395</v>
      </c>
      <c r="C19" s="40" t="s">
        <v>4</v>
      </c>
      <c r="D19" s="39">
        <f t="shared" si="2"/>
        <v>52</v>
      </c>
      <c r="E19" s="41" t="s">
        <v>162</v>
      </c>
      <c r="F19" s="42" t="s">
        <v>13</v>
      </c>
      <c r="G19" s="39">
        <v>63</v>
      </c>
      <c r="H19" s="39">
        <v>49</v>
      </c>
      <c r="I19" s="39">
        <v>79</v>
      </c>
      <c r="J19" s="39">
        <v>73</v>
      </c>
      <c r="K19" s="39">
        <v>66</v>
      </c>
      <c r="L19" s="39">
        <v>65</v>
      </c>
      <c r="M19" s="39">
        <f t="shared" si="3"/>
        <v>79</v>
      </c>
      <c r="N19" s="43" t="str">
        <f>IF(M19&lt;75,"",VLOOKUP(M19,'[2]Tabelle1'!$J$16:$K$56,2,FALSE))</f>
        <v>Bronze</v>
      </c>
      <c r="O19" s="42"/>
      <c r="P19" s="44"/>
      <c r="Q19" s="45">
        <f t="shared" si="4"/>
        <v>65.83333333333333</v>
      </c>
    </row>
    <row r="20" spans="1:17" ht="12.75">
      <c r="A20" s="6">
        <f t="shared" si="0"/>
        <v>15</v>
      </c>
      <c r="B20" s="7">
        <f t="shared" si="1"/>
        <v>394</v>
      </c>
      <c r="C20" s="8" t="s">
        <v>4</v>
      </c>
      <c r="D20" s="7">
        <f t="shared" si="2"/>
        <v>53</v>
      </c>
      <c r="E20" s="12" t="s">
        <v>46</v>
      </c>
      <c r="F20" s="1" t="s">
        <v>20</v>
      </c>
      <c r="G20" s="7">
        <v>62</v>
      </c>
      <c r="H20" s="7">
        <v>71</v>
      </c>
      <c r="I20" s="7">
        <v>72</v>
      </c>
      <c r="J20" s="7">
        <v>57</v>
      </c>
      <c r="K20" s="7">
        <v>70</v>
      </c>
      <c r="L20" s="7">
        <v>62</v>
      </c>
      <c r="M20" s="7">
        <f t="shared" si="3"/>
        <v>72</v>
      </c>
      <c r="N20" s="2">
        <f>IF(M20&lt;75,"",VLOOKUP(M20,'[2]Tabelle1'!$J$16:$K$56,2,FALSE))</f>
      </c>
      <c r="P20" s="10"/>
      <c r="Q20" s="14">
        <f t="shared" si="4"/>
        <v>65.66666666666667</v>
      </c>
    </row>
    <row r="21" spans="1:17" ht="12.75">
      <c r="A21" s="38">
        <f t="shared" si="0"/>
        <v>16</v>
      </c>
      <c r="B21" s="39">
        <f t="shared" si="1"/>
        <v>392</v>
      </c>
      <c r="C21" s="40" t="s">
        <v>4</v>
      </c>
      <c r="D21" s="39">
        <f t="shared" si="2"/>
        <v>55</v>
      </c>
      <c r="E21" s="41" t="s">
        <v>57</v>
      </c>
      <c r="F21" s="42" t="s">
        <v>10</v>
      </c>
      <c r="G21" s="39">
        <v>60</v>
      </c>
      <c r="H21" s="39">
        <v>72</v>
      </c>
      <c r="I21" s="39">
        <v>60</v>
      </c>
      <c r="J21" s="39">
        <v>55</v>
      </c>
      <c r="K21" s="39">
        <v>79</v>
      </c>
      <c r="L21" s="39">
        <v>66</v>
      </c>
      <c r="M21" s="39">
        <f t="shared" si="3"/>
        <v>79</v>
      </c>
      <c r="N21" s="43" t="str">
        <f>IF(M21&lt;75,"",VLOOKUP(M21,'[2]Tabelle1'!$J$16:$K$56,2,FALSE))</f>
        <v>Bronze</v>
      </c>
      <c r="O21" s="42"/>
      <c r="P21" s="44"/>
      <c r="Q21" s="45">
        <f t="shared" si="4"/>
        <v>65.33333333333333</v>
      </c>
    </row>
    <row r="22" spans="1:17" ht="12.75">
      <c r="A22" s="6">
        <f t="shared" si="0"/>
        <v>17</v>
      </c>
      <c r="B22" s="7">
        <f t="shared" si="1"/>
        <v>391</v>
      </c>
      <c r="C22" s="8" t="s">
        <v>4</v>
      </c>
      <c r="D22" s="7">
        <f t="shared" si="2"/>
        <v>56</v>
      </c>
      <c r="E22" s="12" t="s">
        <v>56</v>
      </c>
      <c r="F22" s="1" t="s">
        <v>10</v>
      </c>
      <c r="G22" s="7">
        <v>69</v>
      </c>
      <c r="H22" s="7">
        <v>63</v>
      </c>
      <c r="I22" s="7">
        <v>58</v>
      </c>
      <c r="J22" s="7">
        <v>62</v>
      </c>
      <c r="K22" s="7">
        <v>68</v>
      </c>
      <c r="L22" s="7">
        <v>71</v>
      </c>
      <c r="M22" s="7">
        <f t="shared" si="3"/>
        <v>71</v>
      </c>
      <c r="N22" s="2">
        <f>IF(M22&lt;75,"",VLOOKUP(M22,'[2]Tabelle1'!$J$16:$K$56,2,FALSE))</f>
      </c>
      <c r="P22" s="10"/>
      <c r="Q22" s="14">
        <f t="shared" si="4"/>
        <v>65.16666666666667</v>
      </c>
    </row>
    <row r="23" spans="1:17" ht="12.75">
      <c r="A23" s="6">
        <f t="shared" si="0"/>
        <v>18</v>
      </c>
      <c r="B23" s="7">
        <f t="shared" si="1"/>
        <v>390</v>
      </c>
      <c r="C23" s="8" t="s">
        <v>4</v>
      </c>
      <c r="D23" s="7">
        <f t="shared" si="2"/>
        <v>57</v>
      </c>
      <c r="E23" s="12" t="s">
        <v>157</v>
      </c>
      <c r="F23" s="1" t="s">
        <v>12</v>
      </c>
      <c r="G23" s="7">
        <v>61</v>
      </c>
      <c r="H23" s="7">
        <v>63</v>
      </c>
      <c r="I23" s="7">
        <v>67</v>
      </c>
      <c r="J23" s="7">
        <v>70</v>
      </c>
      <c r="K23" s="7">
        <v>69</v>
      </c>
      <c r="L23" s="7">
        <v>60</v>
      </c>
      <c r="M23" s="7">
        <f t="shared" si="3"/>
        <v>70</v>
      </c>
      <c r="N23" s="2">
        <f>IF(M23&lt;75,"",VLOOKUP(M23,'[2]Tabelle1'!$J$16:$K$56,2,FALSE))</f>
      </c>
      <c r="P23" s="10"/>
      <c r="Q23" s="14">
        <f t="shared" si="4"/>
        <v>65</v>
      </c>
    </row>
    <row r="24" spans="1:17" ht="12.75">
      <c r="A24" s="6">
        <f t="shared" si="0"/>
        <v>19</v>
      </c>
      <c r="B24" s="7">
        <f t="shared" si="1"/>
        <v>386</v>
      </c>
      <c r="C24" s="8" t="s">
        <v>4</v>
      </c>
      <c r="D24" s="7">
        <f t="shared" si="2"/>
        <v>61</v>
      </c>
      <c r="E24" s="12" t="s">
        <v>129</v>
      </c>
      <c r="F24" s="1" t="s">
        <v>132</v>
      </c>
      <c r="G24" s="7">
        <v>60</v>
      </c>
      <c r="H24" s="7">
        <v>66</v>
      </c>
      <c r="I24" s="7">
        <v>55</v>
      </c>
      <c r="J24" s="7">
        <v>69</v>
      </c>
      <c r="K24" s="7">
        <v>74</v>
      </c>
      <c r="L24" s="7">
        <v>62</v>
      </c>
      <c r="M24" s="7">
        <f t="shared" si="3"/>
        <v>74</v>
      </c>
      <c r="N24" s="2">
        <f>IF(M24&lt;75,"",VLOOKUP(M24,'[2]Tabelle1'!$J$16:$K$56,2,FALSE))</f>
      </c>
      <c r="P24" s="10"/>
      <c r="Q24" s="14">
        <f t="shared" si="4"/>
        <v>64.33333333333333</v>
      </c>
    </row>
    <row r="25" spans="1:17" ht="12.75">
      <c r="A25" s="6">
        <f t="shared" si="0"/>
        <v>19</v>
      </c>
      <c r="B25" s="7">
        <f t="shared" si="1"/>
        <v>386</v>
      </c>
      <c r="C25" s="8" t="s">
        <v>4</v>
      </c>
      <c r="D25" s="7">
        <f t="shared" si="2"/>
        <v>61</v>
      </c>
      <c r="E25" s="12" t="s">
        <v>141</v>
      </c>
      <c r="F25" s="1" t="s">
        <v>20</v>
      </c>
      <c r="G25" s="7">
        <v>48</v>
      </c>
      <c r="H25" s="7">
        <v>67</v>
      </c>
      <c r="I25" s="7">
        <v>74</v>
      </c>
      <c r="J25" s="7">
        <v>64</v>
      </c>
      <c r="K25" s="7">
        <v>63</v>
      </c>
      <c r="L25" s="7">
        <v>70</v>
      </c>
      <c r="M25" s="7">
        <f t="shared" si="3"/>
        <v>74</v>
      </c>
      <c r="N25" s="2">
        <f>IF(M25&lt;75,"",VLOOKUP(M25,'[2]Tabelle1'!$J$16:$K$56,2,FALSE))</f>
      </c>
      <c r="P25" s="10"/>
      <c r="Q25" s="14">
        <f t="shared" si="4"/>
        <v>64.33333333333333</v>
      </c>
    </row>
    <row r="26" spans="1:17" ht="12.75">
      <c r="A26" s="6">
        <f t="shared" si="0"/>
        <v>21</v>
      </c>
      <c r="B26" s="7">
        <f t="shared" si="1"/>
        <v>385</v>
      </c>
      <c r="C26" s="8" t="s">
        <v>4</v>
      </c>
      <c r="D26" s="7">
        <f t="shared" si="2"/>
        <v>62</v>
      </c>
      <c r="E26" s="12" t="s">
        <v>163</v>
      </c>
      <c r="F26" s="1" t="s">
        <v>13</v>
      </c>
      <c r="G26" s="7">
        <v>63</v>
      </c>
      <c r="H26" s="7">
        <v>67</v>
      </c>
      <c r="I26" s="7">
        <v>63</v>
      </c>
      <c r="J26" s="7">
        <v>57</v>
      </c>
      <c r="K26" s="7">
        <v>68</v>
      </c>
      <c r="L26" s="7">
        <v>67</v>
      </c>
      <c r="M26" s="7">
        <f t="shared" si="3"/>
        <v>68</v>
      </c>
      <c r="N26" s="2">
        <f>IF(M26&lt;75,"",VLOOKUP(M26,'[2]Tabelle1'!$J$16:$K$56,2,FALSE))</f>
      </c>
      <c r="P26" s="10"/>
      <c r="Q26" s="14">
        <f t="shared" si="4"/>
        <v>64.16666666666667</v>
      </c>
    </row>
    <row r="27" spans="1:17" ht="12.75">
      <c r="A27" s="6">
        <f t="shared" si="0"/>
        <v>21</v>
      </c>
      <c r="B27" s="7">
        <f t="shared" si="1"/>
        <v>385</v>
      </c>
      <c r="C27" s="8" t="s">
        <v>4</v>
      </c>
      <c r="D27" s="7">
        <f t="shared" si="2"/>
        <v>62</v>
      </c>
      <c r="E27" s="12" t="s">
        <v>62</v>
      </c>
      <c r="F27" s="1" t="s">
        <v>10</v>
      </c>
      <c r="G27" s="7">
        <v>54</v>
      </c>
      <c r="H27" s="7">
        <v>69</v>
      </c>
      <c r="I27" s="7">
        <v>61</v>
      </c>
      <c r="J27" s="7">
        <v>68</v>
      </c>
      <c r="K27" s="7">
        <v>72</v>
      </c>
      <c r="L27" s="7">
        <v>61</v>
      </c>
      <c r="M27" s="7">
        <f t="shared" si="3"/>
        <v>72</v>
      </c>
      <c r="N27" s="2">
        <f>IF(M27&lt;75,"",VLOOKUP(M27,'[2]Tabelle1'!$J$16:$K$56,2,FALSE))</f>
      </c>
      <c r="P27" s="10"/>
      <c r="Q27" s="14">
        <f t="shared" si="4"/>
        <v>64.16666666666667</v>
      </c>
    </row>
    <row r="28" spans="1:17" ht="12.75">
      <c r="A28" s="6">
        <f t="shared" si="0"/>
        <v>23</v>
      </c>
      <c r="B28" s="7">
        <f t="shared" si="1"/>
        <v>384</v>
      </c>
      <c r="C28" s="8"/>
      <c r="D28" s="7">
        <f t="shared" si="2"/>
        <v>63</v>
      </c>
      <c r="E28" s="12" t="s">
        <v>118</v>
      </c>
      <c r="F28" s="1" t="s">
        <v>48</v>
      </c>
      <c r="G28" s="7">
        <v>60</v>
      </c>
      <c r="H28" s="7">
        <v>75</v>
      </c>
      <c r="I28" s="7">
        <v>61</v>
      </c>
      <c r="J28" s="7">
        <v>64</v>
      </c>
      <c r="K28" s="7">
        <v>74</v>
      </c>
      <c r="L28" s="7">
        <v>50</v>
      </c>
      <c r="M28" s="7">
        <f t="shared" si="3"/>
        <v>75</v>
      </c>
      <c r="N28" s="2" t="str">
        <f>IF(M28&lt;75,"",VLOOKUP(M28,'[2]Tabelle1'!$J$16:$K$56,2,FALSE))</f>
        <v>Bronze</v>
      </c>
      <c r="P28" s="10"/>
      <c r="Q28" s="14">
        <f t="shared" si="4"/>
        <v>64</v>
      </c>
    </row>
    <row r="29" spans="1:17" ht="12.75">
      <c r="A29" s="6">
        <f t="shared" si="0"/>
        <v>24</v>
      </c>
      <c r="B29" s="7">
        <f t="shared" si="1"/>
        <v>383</v>
      </c>
      <c r="C29" s="8" t="s">
        <v>4</v>
      </c>
      <c r="D29" s="7">
        <f t="shared" si="2"/>
        <v>64</v>
      </c>
      <c r="E29" s="12" t="s">
        <v>45</v>
      </c>
      <c r="F29" s="1" t="s">
        <v>12</v>
      </c>
      <c r="G29" s="7">
        <v>59</v>
      </c>
      <c r="H29" s="7">
        <v>59</v>
      </c>
      <c r="I29" s="7">
        <v>81</v>
      </c>
      <c r="J29" s="7">
        <v>67</v>
      </c>
      <c r="K29" s="7">
        <v>55</v>
      </c>
      <c r="L29" s="7">
        <v>62</v>
      </c>
      <c r="M29" s="7">
        <f t="shared" si="3"/>
        <v>81</v>
      </c>
      <c r="N29" s="2" t="str">
        <f>IF(M29&lt;75,"",VLOOKUP(M29,'[2]Tabelle1'!$J$16:$K$56,2,FALSE))</f>
        <v>Silber</v>
      </c>
      <c r="P29" s="10"/>
      <c r="Q29" s="14">
        <f t="shared" si="4"/>
        <v>63.833333333333336</v>
      </c>
    </row>
    <row r="30" spans="1:17" ht="12.75">
      <c r="A30" s="6">
        <f t="shared" si="0"/>
        <v>25</v>
      </c>
      <c r="B30" s="7">
        <f t="shared" si="1"/>
        <v>381</v>
      </c>
      <c r="C30" s="8"/>
      <c r="D30" s="7">
        <f t="shared" si="2"/>
        <v>66</v>
      </c>
      <c r="E30" s="12" t="s">
        <v>112</v>
      </c>
      <c r="F30" s="1" t="s">
        <v>48</v>
      </c>
      <c r="G30" s="7">
        <v>56</v>
      </c>
      <c r="H30" s="7">
        <v>62</v>
      </c>
      <c r="I30" s="7">
        <v>58</v>
      </c>
      <c r="J30" s="7">
        <v>73</v>
      </c>
      <c r="K30" s="7">
        <v>72</v>
      </c>
      <c r="L30" s="7">
        <v>60</v>
      </c>
      <c r="M30" s="7">
        <f t="shared" si="3"/>
        <v>73</v>
      </c>
      <c r="N30" s="17">
        <f>IF(M30&lt;75,"",VLOOKUP(M30,'[2]Tabelle1'!$J$16:$K$56,2,FALSE))</f>
      </c>
      <c r="P30" s="10"/>
      <c r="Q30" s="14">
        <f t="shared" si="4"/>
        <v>63.5</v>
      </c>
    </row>
    <row r="31" spans="1:17" ht="12.75">
      <c r="A31" s="6">
        <f t="shared" si="0"/>
        <v>26</v>
      </c>
      <c r="B31" s="7">
        <f t="shared" si="1"/>
        <v>379</v>
      </c>
      <c r="C31" s="8"/>
      <c r="D31" s="7">
        <f t="shared" si="2"/>
        <v>68</v>
      </c>
      <c r="E31" s="12" t="s">
        <v>171</v>
      </c>
      <c r="F31" s="1" t="s">
        <v>42</v>
      </c>
      <c r="G31" s="7">
        <v>49</v>
      </c>
      <c r="H31" s="7">
        <v>63</v>
      </c>
      <c r="I31" s="7">
        <v>69</v>
      </c>
      <c r="J31" s="7">
        <v>68</v>
      </c>
      <c r="K31" s="7">
        <v>74</v>
      </c>
      <c r="L31" s="7">
        <v>56</v>
      </c>
      <c r="M31" s="7">
        <f t="shared" si="3"/>
        <v>74</v>
      </c>
      <c r="N31" s="2">
        <f>IF(M31&lt;75,"",VLOOKUP(M31,'[2]Tabelle1'!$J$16:$K$56,2,FALSE))</f>
      </c>
      <c r="P31" s="10"/>
      <c r="Q31" s="14">
        <f t="shared" si="4"/>
        <v>63.166666666666664</v>
      </c>
    </row>
    <row r="32" spans="1:17" ht="12.75">
      <c r="A32" s="6">
        <f t="shared" si="0"/>
        <v>26</v>
      </c>
      <c r="B32" s="7">
        <f t="shared" si="1"/>
        <v>379</v>
      </c>
      <c r="C32" s="8" t="s">
        <v>4</v>
      </c>
      <c r="D32" s="7">
        <f t="shared" si="2"/>
        <v>68</v>
      </c>
      <c r="E32" s="12" t="s">
        <v>158</v>
      </c>
      <c r="F32" s="1" t="s">
        <v>12</v>
      </c>
      <c r="G32" s="7">
        <v>59</v>
      </c>
      <c r="H32" s="7">
        <v>63</v>
      </c>
      <c r="I32" s="7">
        <v>67</v>
      </c>
      <c r="J32" s="7">
        <v>63</v>
      </c>
      <c r="K32" s="7">
        <v>62</v>
      </c>
      <c r="L32" s="7">
        <v>65</v>
      </c>
      <c r="M32" s="7">
        <f t="shared" si="3"/>
        <v>67</v>
      </c>
      <c r="N32" s="2">
        <f>IF(M32&lt;75,"",VLOOKUP(M32,'[2]Tabelle1'!$J$16:$K$56,2,FALSE))</f>
      </c>
      <c r="P32" s="10"/>
      <c r="Q32" s="14">
        <f t="shared" si="4"/>
        <v>63.166666666666664</v>
      </c>
    </row>
    <row r="33" spans="1:17" ht="12.75">
      <c r="A33" s="6">
        <f t="shared" si="0"/>
        <v>26</v>
      </c>
      <c r="B33" s="7">
        <f t="shared" si="1"/>
        <v>379</v>
      </c>
      <c r="C33" s="8"/>
      <c r="D33" s="7">
        <f t="shared" si="2"/>
        <v>68</v>
      </c>
      <c r="E33" s="12" t="s">
        <v>245</v>
      </c>
      <c r="F33" s="1" t="s">
        <v>25</v>
      </c>
      <c r="G33" s="7">
        <v>55</v>
      </c>
      <c r="H33" s="7">
        <v>59</v>
      </c>
      <c r="I33" s="7">
        <v>65</v>
      </c>
      <c r="J33" s="7">
        <v>63</v>
      </c>
      <c r="K33" s="7">
        <v>69</v>
      </c>
      <c r="L33" s="7">
        <v>68</v>
      </c>
      <c r="M33" s="7">
        <v>69</v>
      </c>
      <c r="P33" s="10"/>
      <c r="Q33" s="14">
        <f>AVERAGE(G33:M33)</f>
        <v>64</v>
      </c>
    </row>
    <row r="34" spans="1:17" ht="12.75">
      <c r="A34" s="6">
        <f t="shared" si="0"/>
        <v>29</v>
      </c>
      <c r="B34" s="7">
        <f t="shared" si="1"/>
        <v>374</v>
      </c>
      <c r="C34" s="8" t="s">
        <v>4</v>
      </c>
      <c r="D34" s="7">
        <f t="shared" si="2"/>
        <v>73</v>
      </c>
      <c r="E34" s="12" t="s">
        <v>96</v>
      </c>
      <c r="F34" s="1" t="s">
        <v>34</v>
      </c>
      <c r="G34" s="7">
        <v>60</v>
      </c>
      <c r="H34" s="7">
        <v>60</v>
      </c>
      <c r="I34" s="7">
        <v>65</v>
      </c>
      <c r="J34" s="7">
        <v>59</v>
      </c>
      <c r="K34" s="7">
        <v>63</v>
      </c>
      <c r="L34" s="7">
        <v>67</v>
      </c>
      <c r="M34" s="7">
        <f aca="true" t="shared" si="5" ref="M34:M44">IF(ISBLANK(F34),0,MAX(G34,H34,I34,J34,K34,L34))</f>
        <v>67</v>
      </c>
      <c r="N34" s="2">
        <f>IF(M34&lt;75,"",VLOOKUP(M34,'[2]Tabelle1'!$J$16:$K$56,2,FALSE))</f>
      </c>
      <c r="P34" s="10"/>
      <c r="Q34" s="14">
        <f t="shared" si="4"/>
        <v>62.333333333333336</v>
      </c>
    </row>
    <row r="35" spans="1:17" ht="12.75">
      <c r="A35" s="6">
        <f t="shared" si="0"/>
        <v>30</v>
      </c>
      <c r="B35" s="7">
        <f t="shared" si="1"/>
        <v>373</v>
      </c>
      <c r="C35" s="8" t="s">
        <v>4</v>
      </c>
      <c r="D35" s="7">
        <f t="shared" si="2"/>
        <v>74</v>
      </c>
      <c r="E35" s="12" t="s">
        <v>195</v>
      </c>
      <c r="F35" s="1" t="s">
        <v>203</v>
      </c>
      <c r="G35" s="7">
        <v>61</v>
      </c>
      <c r="H35" s="7">
        <v>63</v>
      </c>
      <c r="I35" s="7">
        <v>66</v>
      </c>
      <c r="J35" s="7">
        <v>65</v>
      </c>
      <c r="K35" s="7">
        <v>57</v>
      </c>
      <c r="L35" s="7">
        <v>61</v>
      </c>
      <c r="M35" s="7">
        <f t="shared" si="5"/>
        <v>66</v>
      </c>
      <c r="N35" s="2">
        <f>IF(M35&lt;75,"",VLOOKUP(M35,'[2]Tabelle1'!$J$16:$K$56,2,FALSE))</f>
      </c>
      <c r="P35" s="10"/>
      <c r="Q35" s="14">
        <f t="shared" si="4"/>
        <v>62.166666666666664</v>
      </c>
    </row>
    <row r="36" spans="1:17" ht="12.75">
      <c r="A36" s="6">
        <f t="shared" si="0"/>
        <v>31</v>
      </c>
      <c r="B36" s="7">
        <f t="shared" si="1"/>
        <v>371</v>
      </c>
      <c r="C36" s="8"/>
      <c r="D36" s="7">
        <f t="shared" si="2"/>
        <v>76</v>
      </c>
      <c r="E36" s="12" t="s">
        <v>150</v>
      </c>
      <c r="F36" s="1" t="s">
        <v>17</v>
      </c>
      <c r="G36" s="7">
        <v>60</v>
      </c>
      <c r="H36" s="7">
        <v>62</v>
      </c>
      <c r="I36" s="7">
        <v>61</v>
      </c>
      <c r="J36" s="7">
        <v>55</v>
      </c>
      <c r="K36" s="7">
        <v>66</v>
      </c>
      <c r="L36" s="7">
        <v>67</v>
      </c>
      <c r="M36" s="7">
        <f t="shared" si="5"/>
        <v>67</v>
      </c>
      <c r="N36" s="2">
        <f>IF(M36&lt;75,"",VLOOKUP(M36,'[2]Tabelle1'!$J$16:$K$56,2,FALSE))</f>
      </c>
      <c r="P36" s="10"/>
      <c r="Q36" s="14">
        <f t="shared" si="4"/>
        <v>61.833333333333336</v>
      </c>
    </row>
    <row r="37" spans="1:17" ht="12.75">
      <c r="A37" s="6">
        <f t="shared" si="0"/>
        <v>31</v>
      </c>
      <c r="B37" s="7">
        <f t="shared" si="1"/>
        <v>371</v>
      </c>
      <c r="C37" s="8" t="s">
        <v>4</v>
      </c>
      <c r="D37" s="7">
        <f t="shared" si="2"/>
        <v>76</v>
      </c>
      <c r="E37" s="12" t="s">
        <v>193</v>
      </c>
      <c r="F37" s="1" t="s">
        <v>203</v>
      </c>
      <c r="G37" s="7">
        <v>69</v>
      </c>
      <c r="H37" s="7">
        <v>72</v>
      </c>
      <c r="I37" s="7">
        <v>66</v>
      </c>
      <c r="J37" s="7">
        <v>64</v>
      </c>
      <c r="K37" s="7">
        <v>55</v>
      </c>
      <c r="L37" s="7">
        <v>45</v>
      </c>
      <c r="M37" s="7">
        <f t="shared" si="5"/>
        <v>72</v>
      </c>
      <c r="N37" s="2">
        <f>IF(M37&lt;75,"",VLOOKUP(M37,'[2]Tabelle1'!$J$16:$K$56,2,FALSE))</f>
      </c>
      <c r="P37" s="10"/>
      <c r="Q37" s="14">
        <f t="shared" si="4"/>
        <v>61.833333333333336</v>
      </c>
    </row>
    <row r="38" spans="1:17" ht="12.75">
      <c r="A38" s="6">
        <f aca="true" t="shared" si="6" ref="A38:A69">RANK(B38,$B$6:$B$172,0)</f>
        <v>33</v>
      </c>
      <c r="B38" s="7">
        <f t="shared" si="1"/>
        <v>370</v>
      </c>
      <c r="C38" s="8" t="s">
        <v>4</v>
      </c>
      <c r="D38" s="7">
        <f t="shared" si="2"/>
        <v>77</v>
      </c>
      <c r="E38" s="12" t="s">
        <v>107</v>
      </c>
      <c r="F38" s="1" t="s">
        <v>111</v>
      </c>
      <c r="G38" s="7">
        <v>56</v>
      </c>
      <c r="H38" s="7">
        <v>60</v>
      </c>
      <c r="I38" s="7">
        <v>56</v>
      </c>
      <c r="J38" s="7">
        <v>69</v>
      </c>
      <c r="K38" s="7">
        <v>65</v>
      </c>
      <c r="L38" s="7">
        <v>64</v>
      </c>
      <c r="M38" s="7">
        <f t="shared" si="5"/>
        <v>69</v>
      </c>
      <c r="N38" s="2">
        <f>IF(M38&lt;75,"",VLOOKUP(M38,'[2]Tabelle1'!$J$16:$K$56,2,FALSE))</f>
      </c>
      <c r="P38" s="10"/>
      <c r="Q38" s="14">
        <f t="shared" si="4"/>
        <v>61.666666666666664</v>
      </c>
    </row>
    <row r="39" spans="1:17" ht="12.75">
      <c r="A39" s="6">
        <f t="shared" si="6"/>
        <v>34</v>
      </c>
      <c r="B39" s="7">
        <f t="shared" si="1"/>
        <v>369</v>
      </c>
      <c r="C39" s="8" t="s">
        <v>4</v>
      </c>
      <c r="D39" s="7">
        <f t="shared" si="2"/>
        <v>78</v>
      </c>
      <c r="E39" s="12" t="s">
        <v>97</v>
      </c>
      <c r="F39" s="1" t="s">
        <v>34</v>
      </c>
      <c r="G39" s="7">
        <v>67</v>
      </c>
      <c r="H39" s="7">
        <v>55</v>
      </c>
      <c r="I39" s="7">
        <v>61</v>
      </c>
      <c r="J39" s="7">
        <v>58</v>
      </c>
      <c r="K39" s="7">
        <v>67</v>
      </c>
      <c r="L39" s="7">
        <v>61</v>
      </c>
      <c r="M39" s="7">
        <f t="shared" si="5"/>
        <v>67</v>
      </c>
      <c r="N39" s="2">
        <f>IF(M39&lt;75,"",VLOOKUP(M39,'[2]Tabelle1'!$J$16:$K$56,2,FALSE))</f>
      </c>
      <c r="P39" s="10"/>
      <c r="Q39" s="14">
        <f t="shared" si="4"/>
        <v>61.5</v>
      </c>
    </row>
    <row r="40" spans="1:17" ht="12.75">
      <c r="A40" s="6">
        <f t="shared" si="6"/>
        <v>34</v>
      </c>
      <c r="B40" s="7">
        <f t="shared" si="1"/>
        <v>369</v>
      </c>
      <c r="C40" s="8" t="s">
        <v>4</v>
      </c>
      <c r="D40" s="7">
        <f t="shared" si="2"/>
        <v>78</v>
      </c>
      <c r="E40" s="12" t="s">
        <v>105</v>
      </c>
      <c r="F40" s="1" t="s">
        <v>111</v>
      </c>
      <c r="G40" s="7">
        <v>61</v>
      </c>
      <c r="H40" s="7">
        <v>64</v>
      </c>
      <c r="I40" s="7">
        <v>61</v>
      </c>
      <c r="J40" s="7">
        <v>58</v>
      </c>
      <c r="K40" s="7">
        <v>63</v>
      </c>
      <c r="L40" s="7">
        <v>62</v>
      </c>
      <c r="M40" s="7">
        <f t="shared" si="5"/>
        <v>64</v>
      </c>
      <c r="N40" s="2">
        <f>IF(M40&lt;75,"",VLOOKUP(M40,'[2]Tabelle1'!$J$16:$K$56,2,FALSE))</f>
      </c>
      <c r="P40" s="10"/>
      <c r="Q40" s="14">
        <f t="shared" si="4"/>
        <v>61.5</v>
      </c>
    </row>
    <row r="41" spans="1:17" ht="12.75">
      <c r="A41" s="6">
        <f t="shared" si="6"/>
        <v>34</v>
      </c>
      <c r="B41" s="7">
        <f t="shared" si="1"/>
        <v>369</v>
      </c>
      <c r="C41" s="8" t="s">
        <v>4</v>
      </c>
      <c r="D41" s="7">
        <f t="shared" si="2"/>
        <v>78</v>
      </c>
      <c r="E41" s="12" t="s">
        <v>206</v>
      </c>
      <c r="F41" s="1" t="s">
        <v>14</v>
      </c>
      <c r="G41" s="7">
        <v>52</v>
      </c>
      <c r="H41" s="7">
        <v>56</v>
      </c>
      <c r="I41" s="7">
        <v>62</v>
      </c>
      <c r="J41" s="7">
        <v>56</v>
      </c>
      <c r="K41" s="7">
        <v>79</v>
      </c>
      <c r="L41" s="7">
        <v>64</v>
      </c>
      <c r="M41" s="7">
        <f t="shared" si="5"/>
        <v>79</v>
      </c>
      <c r="N41" s="2" t="str">
        <f>IF(M41&lt;75,"",VLOOKUP(M41,'[2]Tabelle1'!$J$16:$K$56,2,FALSE))</f>
        <v>Bronze</v>
      </c>
      <c r="P41" s="10"/>
      <c r="Q41" s="14">
        <f t="shared" si="4"/>
        <v>61.5</v>
      </c>
    </row>
    <row r="42" spans="1:17" ht="12.75">
      <c r="A42" s="6">
        <f t="shared" si="6"/>
        <v>37</v>
      </c>
      <c r="B42" s="7">
        <f t="shared" si="1"/>
        <v>363</v>
      </c>
      <c r="C42" s="8" t="s">
        <v>4</v>
      </c>
      <c r="D42" s="7">
        <f t="shared" si="2"/>
        <v>84</v>
      </c>
      <c r="E42" s="12" t="s">
        <v>136</v>
      </c>
      <c r="F42" s="1" t="s">
        <v>19</v>
      </c>
      <c r="G42" s="7">
        <v>57</v>
      </c>
      <c r="H42" s="7">
        <v>53</v>
      </c>
      <c r="I42" s="7">
        <v>71</v>
      </c>
      <c r="J42" s="7">
        <v>51</v>
      </c>
      <c r="K42" s="7">
        <v>71</v>
      </c>
      <c r="L42" s="7">
        <v>60</v>
      </c>
      <c r="M42" s="7">
        <f t="shared" si="5"/>
        <v>71</v>
      </c>
      <c r="N42" s="2">
        <f>IF(M42&lt;75,"",VLOOKUP(M42,'[2]Tabelle1'!$J$16:$K$56,2,FALSE))</f>
      </c>
      <c r="P42" s="10"/>
      <c r="Q42" s="14">
        <f t="shared" si="4"/>
        <v>60.5</v>
      </c>
    </row>
    <row r="43" spans="1:17" ht="12.75">
      <c r="A43" s="6">
        <f t="shared" si="6"/>
        <v>38</v>
      </c>
      <c r="B43" s="7">
        <f t="shared" si="1"/>
        <v>362</v>
      </c>
      <c r="C43" s="8" t="s">
        <v>4</v>
      </c>
      <c r="D43" s="7">
        <f t="shared" si="2"/>
        <v>85</v>
      </c>
      <c r="E43" s="12" t="s">
        <v>142</v>
      </c>
      <c r="F43" s="1" t="s">
        <v>20</v>
      </c>
      <c r="G43" s="7">
        <v>51</v>
      </c>
      <c r="H43" s="7">
        <v>63</v>
      </c>
      <c r="I43" s="7">
        <v>49</v>
      </c>
      <c r="J43" s="7">
        <v>63</v>
      </c>
      <c r="K43" s="7">
        <v>78</v>
      </c>
      <c r="L43" s="7">
        <v>58</v>
      </c>
      <c r="M43" s="7">
        <f t="shared" si="5"/>
        <v>78</v>
      </c>
      <c r="N43" s="2" t="str">
        <f>IF(M43&lt;75,"",VLOOKUP(M43,'[2]Tabelle1'!$J$16:$K$56,2,FALSE))</f>
        <v>Bronze</v>
      </c>
      <c r="P43" s="10"/>
      <c r="Q43" s="14">
        <f t="shared" si="4"/>
        <v>60.333333333333336</v>
      </c>
    </row>
    <row r="44" spans="1:17" ht="12.75">
      <c r="A44" s="6">
        <f t="shared" si="6"/>
        <v>38</v>
      </c>
      <c r="B44" s="7">
        <f t="shared" si="1"/>
        <v>362</v>
      </c>
      <c r="C44" s="8" t="s">
        <v>4</v>
      </c>
      <c r="D44" s="7">
        <f t="shared" si="2"/>
        <v>85</v>
      </c>
      <c r="E44" s="12" t="s">
        <v>59</v>
      </c>
      <c r="F44" s="1" t="s">
        <v>10</v>
      </c>
      <c r="G44" s="7">
        <v>66</v>
      </c>
      <c r="H44" s="7">
        <v>57</v>
      </c>
      <c r="I44" s="7">
        <v>50</v>
      </c>
      <c r="J44" s="7">
        <v>62</v>
      </c>
      <c r="K44" s="7">
        <v>67</v>
      </c>
      <c r="L44" s="7">
        <v>60</v>
      </c>
      <c r="M44" s="7">
        <f t="shared" si="5"/>
        <v>67</v>
      </c>
      <c r="N44" s="2">
        <f>IF(M44&lt;75,"",VLOOKUP(M44,'[2]Tabelle1'!$J$16:$K$56,2,FALSE))</f>
      </c>
      <c r="P44" s="10"/>
      <c r="Q44" s="14">
        <f t="shared" si="4"/>
        <v>60.333333333333336</v>
      </c>
    </row>
    <row r="45" spans="1:17" ht="12.75">
      <c r="A45" s="6">
        <f t="shared" si="6"/>
        <v>40</v>
      </c>
      <c r="B45" s="7">
        <f t="shared" si="1"/>
        <v>360</v>
      </c>
      <c r="C45" s="8"/>
      <c r="D45" s="7">
        <f t="shared" si="2"/>
        <v>87</v>
      </c>
      <c r="E45" s="12" t="s">
        <v>258</v>
      </c>
      <c r="F45" s="1" t="s">
        <v>11</v>
      </c>
      <c r="G45" s="7">
        <v>65</v>
      </c>
      <c r="H45" s="7">
        <v>62</v>
      </c>
      <c r="I45" s="7">
        <v>56</v>
      </c>
      <c r="J45" s="7">
        <v>53</v>
      </c>
      <c r="K45" s="7">
        <v>72</v>
      </c>
      <c r="L45" s="7">
        <v>52</v>
      </c>
      <c r="M45" s="7">
        <v>72</v>
      </c>
      <c r="P45" s="10"/>
      <c r="Q45" s="14">
        <f>AVERAGE(G45:M45)</f>
        <v>61.714285714285715</v>
      </c>
    </row>
    <row r="46" spans="1:17" ht="12.75">
      <c r="A46" s="6">
        <f t="shared" si="6"/>
        <v>41</v>
      </c>
      <c r="B46" s="7">
        <f t="shared" si="1"/>
        <v>358</v>
      </c>
      <c r="C46" s="8" t="s">
        <v>4</v>
      </c>
      <c r="D46" s="7">
        <f t="shared" si="2"/>
        <v>89</v>
      </c>
      <c r="E46" s="12" t="s">
        <v>54</v>
      </c>
      <c r="F46" s="1" t="s">
        <v>11</v>
      </c>
      <c r="G46" s="7">
        <v>57</v>
      </c>
      <c r="H46" s="7">
        <v>56</v>
      </c>
      <c r="I46" s="7">
        <v>58</v>
      </c>
      <c r="J46" s="7">
        <v>66</v>
      </c>
      <c r="K46" s="7">
        <v>63</v>
      </c>
      <c r="L46" s="7">
        <v>58</v>
      </c>
      <c r="M46" s="7">
        <f aca="true" t="shared" si="7" ref="M46:M51">IF(ISBLANK(F46),0,MAX(G46,H46,I46,J46,K46,L46))</f>
        <v>66</v>
      </c>
      <c r="N46" s="2">
        <f>IF(M46&lt;75,"",VLOOKUP(M46,'[2]Tabelle1'!$J$16:$K$56,2,FALSE))</f>
      </c>
      <c r="P46" s="10"/>
      <c r="Q46" s="14">
        <f t="shared" si="4"/>
        <v>59.666666666666664</v>
      </c>
    </row>
    <row r="47" spans="1:17" ht="12.75">
      <c r="A47" s="6">
        <f t="shared" si="6"/>
        <v>42</v>
      </c>
      <c r="B47" s="7">
        <f t="shared" si="1"/>
        <v>356</v>
      </c>
      <c r="C47" s="8" t="s">
        <v>4</v>
      </c>
      <c r="D47" s="7">
        <f t="shared" si="2"/>
        <v>91</v>
      </c>
      <c r="E47" s="12" t="s">
        <v>64</v>
      </c>
      <c r="F47" s="1" t="s">
        <v>73</v>
      </c>
      <c r="G47" s="7">
        <v>66</v>
      </c>
      <c r="H47" s="7">
        <v>54</v>
      </c>
      <c r="I47" s="7">
        <v>64</v>
      </c>
      <c r="J47" s="7">
        <v>46</v>
      </c>
      <c r="K47" s="7">
        <v>72</v>
      </c>
      <c r="L47" s="7">
        <v>54</v>
      </c>
      <c r="M47" s="7">
        <f t="shared" si="7"/>
        <v>72</v>
      </c>
      <c r="N47" s="2">
        <f>IF(M47&lt;75,"",VLOOKUP(M47,'[2]Tabelle1'!$J$16:$K$56,2,FALSE))</f>
      </c>
      <c r="P47" s="10"/>
      <c r="Q47" s="14">
        <f t="shared" si="4"/>
        <v>59.333333333333336</v>
      </c>
    </row>
    <row r="48" spans="1:17" ht="12.75">
      <c r="A48" s="6">
        <f t="shared" si="6"/>
        <v>43</v>
      </c>
      <c r="B48" s="7">
        <f t="shared" si="1"/>
        <v>355</v>
      </c>
      <c r="C48" s="8" t="s">
        <v>4</v>
      </c>
      <c r="D48" s="7">
        <f t="shared" si="2"/>
        <v>92</v>
      </c>
      <c r="E48" s="12" t="s">
        <v>135</v>
      </c>
      <c r="F48" s="1" t="s">
        <v>19</v>
      </c>
      <c r="G48" s="7">
        <v>57</v>
      </c>
      <c r="H48" s="7">
        <v>58</v>
      </c>
      <c r="I48" s="7">
        <v>49</v>
      </c>
      <c r="J48" s="7">
        <v>61</v>
      </c>
      <c r="K48" s="7">
        <v>65</v>
      </c>
      <c r="L48" s="7">
        <v>65</v>
      </c>
      <c r="M48" s="7">
        <f t="shared" si="7"/>
        <v>65</v>
      </c>
      <c r="N48" s="2">
        <f>IF(M48&lt;75,"",VLOOKUP(M48,'[2]Tabelle1'!$J$16:$K$56,2,FALSE))</f>
      </c>
      <c r="P48" s="10"/>
      <c r="Q48" s="14">
        <f t="shared" si="4"/>
        <v>59.166666666666664</v>
      </c>
    </row>
    <row r="49" spans="1:17" ht="12.75">
      <c r="A49" s="6">
        <f t="shared" si="6"/>
        <v>44</v>
      </c>
      <c r="B49" s="7">
        <f t="shared" si="1"/>
        <v>353</v>
      </c>
      <c r="C49" s="8" t="s">
        <v>4</v>
      </c>
      <c r="D49" s="7">
        <f t="shared" si="2"/>
        <v>94</v>
      </c>
      <c r="E49" s="12" t="s">
        <v>133</v>
      </c>
      <c r="F49" s="1" t="s">
        <v>19</v>
      </c>
      <c r="G49" s="7">
        <v>61</v>
      </c>
      <c r="H49" s="7">
        <v>49</v>
      </c>
      <c r="I49" s="7">
        <v>57</v>
      </c>
      <c r="J49" s="7">
        <v>52</v>
      </c>
      <c r="K49" s="7">
        <v>62</v>
      </c>
      <c r="L49" s="7">
        <v>72</v>
      </c>
      <c r="M49" s="7">
        <f t="shared" si="7"/>
        <v>72</v>
      </c>
      <c r="N49" s="2">
        <f>IF(M49&lt;75,"",VLOOKUP(M49,'[2]Tabelle1'!$J$16:$K$56,2,FALSE))</f>
      </c>
      <c r="P49" s="10"/>
      <c r="Q49" s="14">
        <f t="shared" si="4"/>
        <v>58.833333333333336</v>
      </c>
    </row>
    <row r="50" spans="1:17" ht="12.75">
      <c r="A50" s="6">
        <f t="shared" si="6"/>
        <v>45</v>
      </c>
      <c r="B50" s="7">
        <f t="shared" si="1"/>
        <v>350</v>
      </c>
      <c r="C50" s="8" t="s">
        <v>4</v>
      </c>
      <c r="D50" s="7">
        <f t="shared" si="2"/>
        <v>97</v>
      </c>
      <c r="E50" s="12" t="s">
        <v>183</v>
      </c>
      <c r="F50" s="1" t="s">
        <v>41</v>
      </c>
      <c r="G50" s="7">
        <v>62</v>
      </c>
      <c r="H50" s="7">
        <v>61</v>
      </c>
      <c r="I50" s="7">
        <v>48</v>
      </c>
      <c r="J50" s="7">
        <v>62</v>
      </c>
      <c r="K50" s="7">
        <v>64</v>
      </c>
      <c r="L50" s="7">
        <v>53</v>
      </c>
      <c r="M50" s="7">
        <f t="shared" si="7"/>
        <v>64</v>
      </c>
      <c r="N50" s="2">
        <f>IF(M50&lt;75,"",VLOOKUP(M50,'[2]Tabelle1'!$J$16:$K$56,2,FALSE))</f>
      </c>
      <c r="P50" s="10"/>
      <c r="Q50" s="14">
        <f t="shared" si="4"/>
        <v>58.333333333333336</v>
      </c>
    </row>
    <row r="51" spans="1:17" ht="12.75">
      <c r="A51" s="6">
        <f t="shared" si="6"/>
        <v>46</v>
      </c>
      <c r="B51" s="7">
        <f t="shared" si="1"/>
        <v>347</v>
      </c>
      <c r="C51" s="8" t="s">
        <v>4</v>
      </c>
      <c r="D51" s="7">
        <f t="shared" si="2"/>
        <v>100</v>
      </c>
      <c r="E51" s="12" t="s">
        <v>156</v>
      </c>
      <c r="F51" s="1" t="s">
        <v>12</v>
      </c>
      <c r="G51" s="7">
        <v>48</v>
      </c>
      <c r="H51" s="7">
        <v>61</v>
      </c>
      <c r="I51" s="7">
        <v>59</v>
      </c>
      <c r="J51" s="7">
        <v>56</v>
      </c>
      <c r="K51" s="7">
        <v>61</v>
      </c>
      <c r="L51" s="7">
        <v>62</v>
      </c>
      <c r="M51" s="7">
        <f t="shared" si="7"/>
        <v>62</v>
      </c>
      <c r="N51" s="2">
        <f>IF(M51&lt;75,"",VLOOKUP(M51,'[2]Tabelle1'!$J$16:$K$56,2,FALSE))</f>
      </c>
      <c r="P51" s="10"/>
      <c r="Q51" s="14">
        <f t="shared" si="4"/>
        <v>57.833333333333336</v>
      </c>
    </row>
    <row r="52" spans="1:17" ht="12.75">
      <c r="A52" s="6">
        <f t="shared" si="6"/>
        <v>46</v>
      </c>
      <c r="B52" s="7">
        <f t="shared" si="1"/>
        <v>347</v>
      </c>
      <c r="D52" s="7">
        <f t="shared" si="2"/>
        <v>100</v>
      </c>
      <c r="E52" s="12" t="s">
        <v>244</v>
      </c>
      <c r="F52" s="1" t="s">
        <v>25</v>
      </c>
      <c r="G52" s="7">
        <v>52</v>
      </c>
      <c r="H52" s="7">
        <v>56</v>
      </c>
      <c r="I52" s="7">
        <v>61</v>
      </c>
      <c r="J52" s="7">
        <v>57</v>
      </c>
      <c r="K52" s="7">
        <v>64</v>
      </c>
      <c r="L52" s="7">
        <v>57</v>
      </c>
      <c r="M52" s="7">
        <v>64</v>
      </c>
      <c r="P52" s="10"/>
      <c r="Q52" s="14">
        <f>AVERAGE(G52:M52)</f>
        <v>58.714285714285715</v>
      </c>
    </row>
    <row r="53" spans="1:17" ht="12.75">
      <c r="A53" s="6">
        <f t="shared" si="6"/>
        <v>48</v>
      </c>
      <c r="B53" s="7">
        <f t="shared" si="1"/>
        <v>345</v>
      </c>
      <c r="C53" s="8" t="s">
        <v>4</v>
      </c>
      <c r="D53" s="7">
        <f t="shared" si="2"/>
        <v>102</v>
      </c>
      <c r="E53" s="12" t="s">
        <v>123</v>
      </c>
      <c r="F53" s="1" t="s">
        <v>48</v>
      </c>
      <c r="G53" s="7">
        <v>59</v>
      </c>
      <c r="H53" s="7">
        <v>65</v>
      </c>
      <c r="I53" s="7">
        <v>55</v>
      </c>
      <c r="J53" s="7">
        <v>57</v>
      </c>
      <c r="K53" s="7">
        <v>60</v>
      </c>
      <c r="L53" s="7">
        <v>49</v>
      </c>
      <c r="M53" s="7">
        <f aca="true" t="shared" si="8" ref="M53:M77">IF(ISBLANK(F53),0,MAX(G53,H53,I53,J53,K53,L53))</f>
        <v>65</v>
      </c>
      <c r="N53" s="2">
        <f>IF(M53&lt;75,"",VLOOKUP(M53,'[2]Tabelle1'!$J$16:$K$56,2,FALSE))</f>
      </c>
      <c r="P53" s="10"/>
      <c r="Q53" s="14">
        <f t="shared" si="4"/>
        <v>57.5</v>
      </c>
    </row>
    <row r="54" spans="1:17" ht="12.75">
      <c r="A54" s="6">
        <f t="shared" si="6"/>
        <v>49</v>
      </c>
      <c r="B54" s="7">
        <f t="shared" si="1"/>
        <v>341</v>
      </c>
      <c r="C54" s="8" t="s">
        <v>4</v>
      </c>
      <c r="D54" s="7">
        <f t="shared" si="2"/>
        <v>106</v>
      </c>
      <c r="E54" s="12" t="s">
        <v>91</v>
      </c>
      <c r="F54" s="1" t="s">
        <v>18</v>
      </c>
      <c r="G54" s="7">
        <v>66</v>
      </c>
      <c r="H54" s="7">
        <v>53</v>
      </c>
      <c r="I54" s="7">
        <v>61</v>
      </c>
      <c r="J54" s="7">
        <v>51</v>
      </c>
      <c r="K54" s="7">
        <v>48</v>
      </c>
      <c r="L54" s="7">
        <v>62</v>
      </c>
      <c r="M54" s="7">
        <f t="shared" si="8"/>
        <v>66</v>
      </c>
      <c r="N54" s="2">
        <f>IF(M54&lt;75,"",VLOOKUP(M54,'[2]Tabelle1'!$J$16:$K$56,2,FALSE))</f>
      </c>
      <c r="P54" s="10"/>
      <c r="Q54" s="14">
        <f t="shared" si="4"/>
        <v>56.833333333333336</v>
      </c>
    </row>
    <row r="55" spans="1:17" ht="12.75">
      <c r="A55" s="6">
        <f t="shared" si="6"/>
        <v>49</v>
      </c>
      <c r="B55" s="7">
        <f t="shared" si="1"/>
        <v>341</v>
      </c>
      <c r="C55" s="8" t="s">
        <v>4</v>
      </c>
      <c r="D55" s="7">
        <f t="shared" si="2"/>
        <v>106</v>
      </c>
      <c r="E55" s="12" t="s">
        <v>197</v>
      </c>
      <c r="F55" s="1" t="s">
        <v>203</v>
      </c>
      <c r="G55" s="7">
        <v>59</v>
      </c>
      <c r="H55" s="7">
        <v>67</v>
      </c>
      <c r="I55" s="7">
        <v>57</v>
      </c>
      <c r="J55" s="7">
        <v>56</v>
      </c>
      <c r="K55" s="7">
        <v>54</v>
      </c>
      <c r="L55" s="7">
        <v>48</v>
      </c>
      <c r="M55" s="7">
        <f t="shared" si="8"/>
        <v>67</v>
      </c>
      <c r="N55" s="2">
        <f>IF(M55&lt;75,"",VLOOKUP(M55,'[2]Tabelle1'!$J$16:$K$56,2,FALSE))</f>
      </c>
      <c r="P55" s="10"/>
      <c r="Q55" s="14">
        <f t="shared" si="4"/>
        <v>56.833333333333336</v>
      </c>
    </row>
    <row r="56" spans="1:17" ht="12.75">
      <c r="A56" s="6">
        <f t="shared" si="6"/>
        <v>51</v>
      </c>
      <c r="B56" s="7">
        <f t="shared" si="1"/>
        <v>339</v>
      </c>
      <c r="C56" s="8" t="s">
        <v>4</v>
      </c>
      <c r="D56" s="7">
        <f t="shared" si="2"/>
        <v>108</v>
      </c>
      <c r="E56" s="12" t="s">
        <v>200</v>
      </c>
      <c r="F56" s="1" t="s">
        <v>203</v>
      </c>
      <c r="G56" s="7">
        <v>56</v>
      </c>
      <c r="H56" s="7">
        <v>50</v>
      </c>
      <c r="I56" s="7">
        <v>59</v>
      </c>
      <c r="J56" s="7">
        <v>54</v>
      </c>
      <c r="K56" s="7">
        <v>64</v>
      </c>
      <c r="L56" s="7">
        <v>56</v>
      </c>
      <c r="M56" s="7">
        <f t="shared" si="8"/>
        <v>64</v>
      </c>
      <c r="N56" s="2">
        <f>IF(M56&lt;75,"",VLOOKUP(M56,'[2]Tabelle1'!$J$16:$K$56,2,FALSE))</f>
      </c>
      <c r="P56" s="10"/>
      <c r="Q56" s="14">
        <f t="shared" si="4"/>
        <v>56.5</v>
      </c>
    </row>
    <row r="57" spans="1:17" ht="12.75">
      <c r="A57" s="6">
        <f t="shared" si="6"/>
        <v>52</v>
      </c>
      <c r="B57" s="7">
        <f t="shared" si="1"/>
        <v>336</v>
      </c>
      <c r="C57" s="8" t="s">
        <v>4</v>
      </c>
      <c r="D57" s="7">
        <f t="shared" si="2"/>
        <v>111</v>
      </c>
      <c r="E57" s="12" t="s">
        <v>128</v>
      </c>
      <c r="F57" s="1" t="s">
        <v>132</v>
      </c>
      <c r="G57" s="7">
        <v>53</v>
      </c>
      <c r="H57" s="7">
        <v>64</v>
      </c>
      <c r="I57" s="7">
        <v>50</v>
      </c>
      <c r="J57" s="7">
        <v>58</v>
      </c>
      <c r="K57" s="7">
        <v>57</v>
      </c>
      <c r="L57" s="7">
        <v>54</v>
      </c>
      <c r="M57" s="7">
        <f t="shared" si="8"/>
        <v>64</v>
      </c>
      <c r="N57" s="2">
        <f>IF(M57&lt;75,"",VLOOKUP(M57,'[2]Tabelle1'!$J$16:$K$56,2,FALSE))</f>
      </c>
      <c r="P57" s="10"/>
      <c r="Q57" s="14">
        <f t="shared" si="4"/>
        <v>56</v>
      </c>
    </row>
    <row r="58" spans="1:17" ht="12.75">
      <c r="A58" s="6">
        <f t="shared" si="6"/>
        <v>53</v>
      </c>
      <c r="B58" s="7">
        <f t="shared" si="1"/>
        <v>333</v>
      </c>
      <c r="C58" s="8" t="s">
        <v>4</v>
      </c>
      <c r="D58" s="7">
        <f t="shared" si="2"/>
        <v>114</v>
      </c>
      <c r="E58" s="12" t="s">
        <v>149</v>
      </c>
      <c r="F58" s="1" t="s">
        <v>17</v>
      </c>
      <c r="G58" s="7">
        <v>55</v>
      </c>
      <c r="H58" s="7">
        <v>56</v>
      </c>
      <c r="I58" s="7">
        <v>61</v>
      </c>
      <c r="J58" s="7">
        <v>56</v>
      </c>
      <c r="K58" s="7">
        <v>50</v>
      </c>
      <c r="L58" s="7">
        <v>55</v>
      </c>
      <c r="M58" s="7">
        <f t="shared" si="8"/>
        <v>61</v>
      </c>
      <c r="N58" s="2">
        <f>IF(M58&lt;75,"",VLOOKUP(M58,'[2]Tabelle1'!$J$16:$K$56,2,FALSE))</f>
      </c>
      <c r="P58" s="10"/>
      <c r="Q58" s="14">
        <f t="shared" si="4"/>
        <v>55.5</v>
      </c>
    </row>
    <row r="59" spans="1:17" ht="12.75">
      <c r="A59" s="6">
        <f t="shared" si="6"/>
        <v>53</v>
      </c>
      <c r="B59" s="7">
        <f t="shared" si="1"/>
        <v>333</v>
      </c>
      <c r="C59" s="8" t="s">
        <v>4</v>
      </c>
      <c r="D59" s="7">
        <f t="shared" si="2"/>
        <v>114</v>
      </c>
      <c r="E59" s="12" t="s">
        <v>92</v>
      </c>
      <c r="F59" s="1" t="s">
        <v>18</v>
      </c>
      <c r="G59" s="7">
        <v>54</v>
      </c>
      <c r="H59" s="7">
        <v>54</v>
      </c>
      <c r="I59" s="7">
        <v>59</v>
      </c>
      <c r="J59" s="7">
        <v>58</v>
      </c>
      <c r="K59" s="7">
        <v>50</v>
      </c>
      <c r="L59" s="7">
        <v>58</v>
      </c>
      <c r="M59" s="7">
        <f t="shared" si="8"/>
        <v>59</v>
      </c>
      <c r="N59" s="2">
        <f>IF(M59&lt;75,"",VLOOKUP(M59,'[2]Tabelle1'!$J$16:$K$56,2,FALSE))</f>
      </c>
      <c r="P59" s="10"/>
      <c r="Q59" s="14">
        <f t="shared" si="4"/>
        <v>55.5</v>
      </c>
    </row>
    <row r="60" spans="1:17" ht="12.75">
      <c r="A60" s="6">
        <f t="shared" si="6"/>
        <v>53</v>
      </c>
      <c r="B60" s="7">
        <f t="shared" si="1"/>
        <v>333</v>
      </c>
      <c r="C60" s="8"/>
      <c r="D60" s="7">
        <f t="shared" si="2"/>
        <v>114</v>
      </c>
      <c r="E60" s="12" t="s">
        <v>208</v>
      </c>
      <c r="F60" s="1" t="s">
        <v>14</v>
      </c>
      <c r="G60" s="7">
        <v>0</v>
      </c>
      <c r="H60" s="7">
        <v>73</v>
      </c>
      <c r="I60" s="7">
        <v>67</v>
      </c>
      <c r="J60" s="7">
        <v>65</v>
      </c>
      <c r="K60" s="7">
        <v>63</v>
      </c>
      <c r="L60" s="7">
        <v>65</v>
      </c>
      <c r="M60" s="7">
        <f t="shared" si="8"/>
        <v>73</v>
      </c>
      <c r="P60" s="10"/>
      <c r="Q60" s="14">
        <f t="shared" si="4"/>
        <v>55.5</v>
      </c>
    </row>
    <row r="61" spans="1:17" ht="12.75">
      <c r="A61" s="6">
        <f t="shared" si="6"/>
        <v>56</v>
      </c>
      <c r="B61" s="7">
        <f t="shared" si="1"/>
        <v>332</v>
      </c>
      <c r="C61" s="8"/>
      <c r="D61" s="7">
        <f t="shared" si="2"/>
        <v>115</v>
      </c>
      <c r="E61" s="12" t="s">
        <v>184</v>
      </c>
      <c r="F61" s="1" t="s">
        <v>41</v>
      </c>
      <c r="G61" s="7">
        <v>62</v>
      </c>
      <c r="H61" s="7">
        <v>48</v>
      </c>
      <c r="I61" s="7">
        <v>62</v>
      </c>
      <c r="J61" s="7">
        <v>52</v>
      </c>
      <c r="K61" s="7">
        <v>63</v>
      </c>
      <c r="L61" s="7">
        <v>45</v>
      </c>
      <c r="M61" s="7">
        <f t="shared" si="8"/>
        <v>63</v>
      </c>
      <c r="N61" s="2">
        <f>IF(M61&lt;75,"",VLOOKUP(M61,'[2]Tabelle1'!$J$16:$K$56,2,FALSE))</f>
      </c>
      <c r="P61" s="10"/>
      <c r="Q61" s="14">
        <f t="shared" si="4"/>
        <v>55.333333333333336</v>
      </c>
    </row>
    <row r="62" spans="1:17" ht="12.75">
      <c r="A62" s="6">
        <f t="shared" si="6"/>
        <v>56</v>
      </c>
      <c r="B62" s="7">
        <f t="shared" si="1"/>
        <v>332</v>
      </c>
      <c r="C62" s="8" t="s">
        <v>4</v>
      </c>
      <c r="D62" s="7">
        <f t="shared" si="2"/>
        <v>115</v>
      </c>
      <c r="E62" s="12" t="s">
        <v>361</v>
      </c>
      <c r="F62" s="1" t="s">
        <v>132</v>
      </c>
      <c r="G62" s="7">
        <v>51</v>
      </c>
      <c r="H62" s="7">
        <v>54</v>
      </c>
      <c r="I62" s="7">
        <v>53</v>
      </c>
      <c r="J62" s="7">
        <v>64</v>
      </c>
      <c r="K62" s="7">
        <v>55</v>
      </c>
      <c r="L62" s="7">
        <v>55</v>
      </c>
      <c r="M62" s="7">
        <f t="shared" si="8"/>
        <v>64</v>
      </c>
      <c r="N62" s="2">
        <f>IF(M62&lt;75,"",VLOOKUP(M62,'[2]Tabelle1'!$J$16:$K$56,2,FALSE))</f>
      </c>
      <c r="P62" s="10"/>
      <c r="Q62" s="14">
        <f t="shared" si="4"/>
        <v>55.333333333333336</v>
      </c>
    </row>
    <row r="63" spans="1:17" ht="12.75">
      <c r="A63" s="6">
        <f t="shared" si="6"/>
        <v>58</v>
      </c>
      <c r="B63" s="7">
        <f t="shared" si="1"/>
        <v>331</v>
      </c>
      <c r="C63" s="7"/>
      <c r="D63" s="7">
        <f t="shared" si="2"/>
        <v>116</v>
      </c>
      <c r="E63" s="12" t="s">
        <v>61</v>
      </c>
      <c r="F63" s="1" t="s">
        <v>10</v>
      </c>
      <c r="G63" s="7">
        <v>49</v>
      </c>
      <c r="H63" s="7">
        <v>52</v>
      </c>
      <c r="I63" s="7">
        <v>47</v>
      </c>
      <c r="J63" s="7">
        <v>57</v>
      </c>
      <c r="K63" s="7">
        <v>66</v>
      </c>
      <c r="L63" s="7">
        <v>60</v>
      </c>
      <c r="M63" s="7">
        <f t="shared" si="8"/>
        <v>66</v>
      </c>
      <c r="N63" s="2">
        <f>IF(M63&lt;75,"",VLOOKUP(M63,'[2]Tabelle1'!$J$16:$K$56,2,FALSE))</f>
      </c>
      <c r="P63" s="10"/>
      <c r="Q63" s="14">
        <f t="shared" si="4"/>
        <v>55.166666666666664</v>
      </c>
    </row>
    <row r="64" spans="1:17" ht="12.75">
      <c r="A64" s="6">
        <f t="shared" si="6"/>
        <v>59</v>
      </c>
      <c r="B64" s="7">
        <f t="shared" si="1"/>
        <v>330</v>
      </c>
      <c r="C64" s="8" t="s">
        <v>4</v>
      </c>
      <c r="D64" s="7">
        <f t="shared" si="2"/>
        <v>117</v>
      </c>
      <c r="E64" s="12" t="s">
        <v>138</v>
      </c>
      <c r="F64" s="1" t="s">
        <v>19</v>
      </c>
      <c r="G64" s="7">
        <v>60</v>
      </c>
      <c r="H64" s="7">
        <v>65</v>
      </c>
      <c r="I64" s="7">
        <v>65</v>
      </c>
      <c r="J64" s="7">
        <v>62</v>
      </c>
      <c r="K64" s="7">
        <v>0</v>
      </c>
      <c r="L64" s="7">
        <v>78</v>
      </c>
      <c r="M64" s="7">
        <f t="shared" si="8"/>
        <v>78</v>
      </c>
      <c r="N64" s="2" t="str">
        <f>IF(M64&lt;75,"",VLOOKUP(M64,'[2]Tabelle1'!$J$16:$K$56,2,FALSE))</f>
        <v>Bronze</v>
      </c>
      <c r="P64" s="10"/>
      <c r="Q64" s="14">
        <f t="shared" si="4"/>
        <v>55</v>
      </c>
    </row>
    <row r="65" spans="1:17" ht="12.75">
      <c r="A65" s="6">
        <f t="shared" si="6"/>
        <v>60</v>
      </c>
      <c r="B65" s="7">
        <f t="shared" si="1"/>
        <v>329</v>
      </c>
      <c r="C65" s="8" t="s">
        <v>4</v>
      </c>
      <c r="D65" s="7">
        <f t="shared" si="2"/>
        <v>118</v>
      </c>
      <c r="E65" s="12" t="s">
        <v>98</v>
      </c>
      <c r="F65" s="1" t="s">
        <v>34</v>
      </c>
      <c r="G65" s="7">
        <v>60</v>
      </c>
      <c r="H65" s="7">
        <v>49</v>
      </c>
      <c r="I65" s="7">
        <v>61</v>
      </c>
      <c r="J65" s="7">
        <v>48</v>
      </c>
      <c r="K65" s="7">
        <v>54</v>
      </c>
      <c r="L65" s="7">
        <v>57</v>
      </c>
      <c r="M65" s="7">
        <f t="shared" si="8"/>
        <v>61</v>
      </c>
      <c r="N65" s="2">
        <f>IF(M65&lt;75,"",VLOOKUP(M65,'[2]Tabelle1'!$J$16:$K$56,2,FALSE))</f>
      </c>
      <c r="P65" s="10"/>
      <c r="Q65" s="14">
        <f t="shared" si="4"/>
        <v>54.833333333333336</v>
      </c>
    </row>
    <row r="66" spans="1:17" ht="12.75">
      <c r="A66" s="6">
        <f t="shared" si="6"/>
        <v>60</v>
      </c>
      <c r="B66" s="7">
        <f t="shared" si="1"/>
        <v>329</v>
      </c>
      <c r="C66" s="8" t="s">
        <v>4</v>
      </c>
      <c r="D66" s="7">
        <f t="shared" si="2"/>
        <v>118</v>
      </c>
      <c r="E66" s="12" t="s">
        <v>196</v>
      </c>
      <c r="F66" s="1" t="s">
        <v>203</v>
      </c>
      <c r="G66" s="7">
        <v>46</v>
      </c>
      <c r="H66" s="7">
        <v>69</v>
      </c>
      <c r="I66" s="7">
        <v>58</v>
      </c>
      <c r="J66" s="7">
        <v>49</v>
      </c>
      <c r="K66" s="7">
        <v>57</v>
      </c>
      <c r="L66" s="7">
        <v>50</v>
      </c>
      <c r="M66" s="7">
        <f t="shared" si="8"/>
        <v>69</v>
      </c>
      <c r="N66" s="2">
        <f>IF(M66&lt;75,"",VLOOKUP(M66,'[2]Tabelle1'!$J$16:$K$56,2,FALSE))</f>
      </c>
      <c r="P66" s="10"/>
      <c r="Q66" s="14">
        <f t="shared" si="4"/>
        <v>54.833333333333336</v>
      </c>
    </row>
    <row r="67" spans="1:17" ht="12.75">
      <c r="A67" s="6">
        <f t="shared" si="6"/>
        <v>62</v>
      </c>
      <c r="B67" s="7">
        <f t="shared" si="1"/>
        <v>328</v>
      </c>
      <c r="C67" s="8" t="s">
        <v>4</v>
      </c>
      <c r="D67" s="7">
        <f t="shared" si="2"/>
        <v>119</v>
      </c>
      <c r="E67" s="12" t="s">
        <v>121</v>
      </c>
      <c r="F67" s="1" t="s">
        <v>48</v>
      </c>
      <c r="G67" s="7">
        <v>55</v>
      </c>
      <c r="H67" s="7">
        <v>46</v>
      </c>
      <c r="I67" s="7">
        <v>61</v>
      </c>
      <c r="J67" s="7">
        <v>53</v>
      </c>
      <c r="K67" s="7">
        <v>63</v>
      </c>
      <c r="L67" s="7">
        <v>50</v>
      </c>
      <c r="M67" s="7">
        <f t="shared" si="8"/>
        <v>63</v>
      </c>
      <c r="N67" s="2">
        <f>IF(M67&lt;75,"",VLOOKUP(M67,'[2]Tabelle1'!$J$16:$K$56,2,FALSE))</f>
      </c>
      <c r="P67" s="10"/>
      <c r="Q67" s="14">
        <f t="shared" si="4"/>
        <v>54.666666666666664</v>
      </c>
    </row>
    <row r="68" spans="1:17" ht="12.75">
      <c r="A68" s="6">
        <f t="shared" si="6"/>
        <v>63</v>
      </c>
      <c r="B68" s="7">
        <f t="shared" si="1"/>
        <v>326</v>
      </c>
      <c r="C68" s="8" t="s">
        <v>4</v>
      </c>
      <c r="D68" s="7">
        <f t="shared" si="2"/>
        <v>121</v>
      </c>
      <c r="E68" s="12" t="s">
        <v>74</v>
      </c>
      <c r="F68" s="1" t="s">
        <v>89</v>
      </c>
      <c r="G68" s="7">
        <v>60</v>
      </c>
      <c r="H68" s="7">
        <v>66</v>
      </c>
      <c r="I68" s="7">
        <v>51</v>
      </c>
      <c r="J68" s="7">
        <v>49</v>
      </c>
      <c r="K68" s="7">
        <v>51</v>
      </c>
      <c r="L68" s="7">
        <v>49</v>
      </c>
      <c r="M68" s="7">
        <f t="shared" si="8"/>
        <v>66</v>
      </c>
      <c r="N68" s="2">
        <f>IF(M68&lt;75,"",VLOOKUP(M68,'[2]Tabelle1'!$J$16:$K$56,2,FALSE))</f>
      </c>
      <c r="P68" s="10"/>
      <c r="Q68" s="14">
        <f t="shared" si="4"/>
        <v>54.333333333333336</v>
      </c>
    </row>
    <row r="69" spans="1:17" ht="12.75">
      <c r="A69" s="6">
        <f t="shared" si="6"/>
        <v>64</v>
      </c>
      <c r="B69" s="7">
        <f t="shared" si="1"/>
        <v>325</v>
      </c>
      <c r="C69" s="8"/>
      <c r="D69" s="7">
        <f t="shared" si="2"/>
        <v>122</v>
      </c>
      <c r="E69" s="12" t="s">
        <v>168</v>
      </c>
      <c r="F69" s="1" t="s">
        <v>13</v>
      </c>
      <c r="G69" s="7">
        <v>50</v>
      </c>
      <c r="H69" s="7">
        <v>59</v>
      </c>
      <c r="I69" s="7">
        <v>54</v>
      </c>
      <c r="J69" s="7">
        <v>48</v>
      </c>
      <c r="K69" s="7">
        <v>51</v>
      </c>
      <c r="L69" s="7">
        <v>63</v>
      </c>
      <c r="M69" s="7">
        <f t="shared" si="8"/>
        <v>63</v>
      </c>
      <c r="N69" s="2">
        <f>IF(M69&lt;75,"",VLOOKUP(M69,'[2]Tabelle1'!$J$16:$K$56,2,FALSE))</f>
      </c>
      <c r="P69" s="10"/>
      <c r="Q69" s="14">
        <f t="shared" si="4"/>
        <v>54.166666666666664</v>
      </c>
    </row>
    <row r="70" spans="1:17" ht="12.75">
      <c r="A70" s="6">
        <f aca="true" t="shared" si="9" ref="A70:A101">RANK(B70,$B$6:$B$172,0)</f>
        <v>64</v>
      </c>
      <c r="B70" s="7">
        <f aca="true" t="shared" si="10" ref="B70:B133">SUM(G70:L70)</f>
        <v>325</v>
      </c>
      <c r="C70" s="8" t="s">
        <v>4</v>
      </c>
      <c r="D70" s="7">
        <f aca="true" t="shared" si="11" ref="D70:D133">$B$6-B70</f>
        <v>122</v>
      </c>
      <c r="E70" s="12" t="s">
        <v>164</v>
      </c>
      <c r="F70" s="1" t="s">
        <v>13</v>
      </c>
      <c r="G70" s="7">
        <v>53</v>
      </c>
      <c r="H70" s="7">
        <v>58</v>
      </c>
      <c r="I70" s="7">
        <v>55</v>
      </c>
      <c r="J70" s="7">
        <v>51</v>
      </c>
      <c r="K70" s="7">
        <v>58</v>
      </c>
      <c r="L70" s="7">
        <v>50</v>
      </c>
      <c r="M70" s="7">
        <f t="shared" si="8"/>
        <v>58</v>
      </c>
      <c r="N70" s="2">
        <f>IF(M70&lt;75,"",VLOOKUP(M70,'[2]Tabelle1'!$J$16:$K$56,2,FALSE))</f>
      </c>
      <c r="P70" s="10"/>
      <c r="Q70" s="14">
        <f t="shared" si="4"/>
        <v>54.166666666666664</v>
      </c>
    </row>
    <row r="71" spans="1:17" ht="12.75">
      <c r="A71" s="6">
        <f t="shared" si="9"/>
        <v>66</v>
      </c>
      <c r="B71" s="7">
        <f t="shared" si="10"/>
        <v>322</v>
      </c>
      <c r="C71" s="8"/>
      <c r="D71" s="7">
        <f t="shared" si="11"/>
        <v>125</v>
      </c>
      <c r="E71" s="12" t="s">
        <v>189</v>
      </c>
      <c r="F71" s="1" t="s">
        <v>41</v>
      </c>
      <c r="G71" s="7">
        <v>60</v>
      </c>
      <c r="H71" s="7">
        <v>44</v>
      </c>
      <c r="I71" s="7">
        <v>56</v>
      </c>
      <c r="J71" s="7">
        <v>52</v>
      </c>
      <c r="K71" s="7">
        <v>55</v>
      </c>
      <c r="L71" s="7">
        <v>55</v>
      </c>
      <c r="M71" s="7">
        <f t="shared" si="8"/>
        <v>60</v>
      </c>
      <c r="N71" s="2">
        <f>IF(M71&lt;75,"",VLOOKUP(M71,'[2]Tabelle1'!$J$16:$K$56,2,FALSE))</f>
      </c>
      <c r="P71" s="10"/>
      <c r="Q71" s="14">
        <f aca="true" t="shared" si="12" ref="Q71:Q136">AVERAGE(G71:L71)</f>
        <v>53.666666666666664</v>
      </c>
    </row>
    <row r="72" spans="1:17" ht="12.75">
      <c r="A72" s="6">
        <f t="shared" si="9"/>
        <v>66</v>
      </c>
      <c r="B72" s="7">
        <f t="shared" si="10"/>
        <v>322</v>
      </c>
      <c r="C72" s="8" t="s">
        <v>4</v>
      </c>
      <c r="D72" s="7">
        <f t="shared" si="11"/>
        <v>125</v>
      </c>
      <c r="E72" s="12" t="s">
        <v>134</v>
      </c>
      <c r="F72" s="1" t="s">
        <v>19</v>
      </c>
      <c r="G72" s="7">
        <v>40</v>
      </c>
      <c r="H72" s="7">
        <v>51</v>
      </c>
      <c r="I72" s="7">
        <v>67</v>
      </c>
      <c r="J72" s="7">
        <v>51</v>
      </c>
      <c r="K72" s="7">
        <v>56</v>
      </c>
      <c r="L72" s="7">
        <v>57</v>
      </c>
      <c r="M72" s="7">
        <f t="shared" si="8"/>
        <v>67</v>
      </c>
      <c r="N72" s="2">
        <f>IF(M72&lt;75,"",VLOOKUP(M72,'[2]Tabelle1'!$J$16:$K$56,2,FALSE))</f>
      </c>
      <c r="P72" s="10"/>
      <c r="Q72" s="14">
        <f t="shared" si="12"/>
        <v>53.666666666666664</v>
      </c>
    </row>
    <row r="73" spans="1:17" ht="12.75">
      <c r="A73" s="6">
        <f t="shared" si="9"/>
        <v>66</v>
      </c>
      <c r="B73" s="7">
        <f t="shared" si="10"/>
        <v>322</v>
      </c>
      <c r="C73" s="8" t="s">
        <v>4</v>
      </c>
      <c r="D73" s="7">
        <f t="shared" si="11"/>
        <v>125</v>
      </c>
      <c r="E73" s="12" t="s">
        <v>186</v>
      </c>
      <c r="F73" s="1" t="s">
        <v>41</v>
      </c>
      <c r="G73" s="7">
        <v>48</v>
      </c>
      <c r="H73" s="7">
        <v>51</v>
      </c>
      <c r="I73" s="7">
        <v>61</v>
      </c>
      <c r="J73" s="7">
        <v>61</v>
      </c>
      <c r="K73" s="7">
        <v>58</v>
      </c>
      <c r="L73" s="7">
        <v>43</v>
      </c>
      <c r="M73" s="7">
        <f t="shared" si="8"/>
        <v>61</v>
      </c>
      <c r="N73" s="2">
        <f>IF(M73&lt;75,"",VLOOKUP(M73,'[2]Tabelle1'!$J$16:$K$56,2,FALSE))</f>
      </c>
      <c r="P73" s="10"/>
      <c r="Q73" s="14">
        <f t="shared" si="12"/>
        <v>53.666666666666664</v>
      </c>
    </row>
    <row r="74" spans="1:17" ht="12.75">
      <c r="A74" s="6">
        <f t="shared" si="9"/>
        <v>69</v>
      </c>
      <c r="B74" s="7">
        <f t="shared" si="10"/>
        <v>321</v>
      </c>
      <c r="C74" s="8" t="s">
        <v>4</v>
      </c>
      <c r="D74" s="7">
        <f t="shared" si="11"/>
        <v>126</v>
      </c>
      <c r="E74" s="12" t="s">
        <v>187</v>
      </c>
      <c r="F74" s="1" t="s">
        <v>41</v>
      </c>
      <c r="G74" s="7">
        <v>53</v>
      </c>
      <c r="H74" s="7">
        <v>62</v>
      </c>
      <c r="I74" s="7">
        <v>45</v>
      </c>
      <c r="J74" s="7">
        <v>57</v>
      </c>
      <c r="K74" s="7">
        <v>53</v>
      </c>
      <c r="L74" s="7">
        <v>51</v>
      </c>
      <c r="M74" s="7">
        <f t="shared" si="8"/>
        <v>62</v>
      </c>
      <c r="N74" s="2">
        <f>IF(M74&lt;75,"",VLOOKUP(M74,'[2]Tabelle1'!$J$16:$K$56,2,FALSE))</f>
      </c>
      <c r="P74" s="10"/>
      <c r="Q74" s="14">
        <f t="shared" si="12"/>
        <v>53.5</v>
      </c>
    </row>
    <row r="75" spans="1:17" ht="12.75">
      <c r="A75" s="6">
        <f t="shared" si="9"/>
        <v>70</v>
      </c>
      <c r="B75" s="7">
        <f t="shared" si="10"/>
        <v>315</v>
      </c>
      <c r="C75" s="8" t="s">
        <v>4</v>
      </c>
      <c r="D75" s="7">
        <f t="shared" si="11"/>
        <v>132</v>
      </c>
      <c r="E75" s="12" t="s">
        <v>95</v>
      </c>
      <c r="F75" s="1" t="s">
        <v>18</v>
      </c>
      <c r="G75" s="7">
        <v>59</v>
      </c>
      <c r="H75" s="7">
        <v>77</v>
      </c>
      <c r="I75" s="7">
        <v>66</v>
      </c>
      <c r="J75" s="7">
        <v>53</v>
      </c>
      <c r="K75" s="7">
        <v>0</v>
      </c>
      <c r="L75" s="7">
        <v>60</v>
      </c>
      <c r="M75" s="7">
        <f t="shared" si="8"/>
        <v>77</v>
      </c>
      <c r="N75" s="2" t="str">
        <f>IF(M75&lt;75,"",VLOOKUP(M75,'[2]Tabelle1'!$J$16:$K$56,2,FALSE))</f>
        <v>Bronze</v>
      </c>
      <c r="P75" s="10"/>
      <c r="Q75" s="14">
        <f t="shared" si="12"/>
        <v>52.5</v>
      </c>
    </row>
    <row r="76" spans="1:17" ht="12.75">
      <c r="A76" s="6">
        <f t="shared" si="9"/>
        <v>71</v>
      </c>
      <c r="B76" s="7">
        <f t="shared" si="10"/>
        <v>314</v>
      </c>
      <c r="C76" s="8" t="s">
        <v>4</v>
      </c>
      <c r="D76" s="7">
        <f t="shared" si="11"/>
        <v>133</v>
      </c>
      <c r="E76" s="12" t="s">
        <v>198</v>
      </c>
      <c r="F76" s="1" t="s">
        <v>203</v>
      </c>
      <c r="G76" s="7">
        <v>0</v>
      </c>
      <c r="H76" s="7">
        <v>76</v>
      </c>
      <c r="I76" s="7">
        <v>60</v>
      </c>
      <c r="J76" s="7">
        <v>61</v>
      </c>
      <c r="K76" s="7">
        <v>58</v>
      </c>
      <c r="L76" s="7">
        <v>59</v>
      </c>
      <c r="M76" s="7">
        <f t="shared" si="8"/>
        <v>76</v>
      </c>
      <c r="N76" s="2" t="str">
        <f>IF(M76&lt;75,"",VLOOKUP(M76,'[2]Tabelle1'!$J$16:$K$56,2,FALSE))</f>
        <v>Bronze</v>
      </c>
      <c r="P76" s="10"/>
      <c r="Q76" s="14">
        <f t="shared" si="12"/>
        <v>52.333333333333336</v>
      </c>
    </row>
    <row r="77" spans="1:17" ht="12.75">
      <c r="A77" s="6">
        <f t="shared" si="9"/>
        <v>72</v>
      </c>
      <c r="B77" s="7">
        <f t="shared" si="10"/>
        <v>313</v>
      </c>
      <c r="C77" s="8" t="s">
        <v>4</v>
      </c>
      <c r="D77" s="7">
        <f t="shared" si="11"/>
        <v>134</v>
      </c>
      <c r="E77" s="12" t="s">
        <v>50</v>
      </c>
      <c r="F77" s="1" t="s">
        <v>11</v>
      </c>
      <c r="G77" s="7">
        <v>48</v>
      </c>
      <c r="H77" s="7">
        <v>60</v>
      </c>
      <c r="I77" s="7">
        <v>55</v>
      </c>
      <c r="J77" s="7">
        <v>45</v>
      </c>
      <c r="K77" s="7">
        <v>54</v>
      </c>
      <c r="L77" s="7">
        <v>51</v>
      </c>
      <c r="M77" s="7">
        <f t="shared" si="8"/>
        <v>60</v>
      </c>
      <c r="N77" s="2">
        <f>IF(M77&lt;75,"",VLOOKUP(M77,'[2]Tabelle1'!$J$16:$K$56,2,FALSE))</f>
      </c>
      <c r="P77" s="10"/>
      <c r="Q77" s="14">
        <f t="shared" si="12"/>
        <v>52.166666666666664</v>
      </c>
    </row>
    <row r="78" spans="1:17" ht="12.75">
      <c r="A78" s="6">
        <f t="shared" si="9"/>
        <v>73</v>
      </c>
      <c r="B78" s="7">
        <f t="shared" si="10"/>
        <v>312</v>
      </c>
      <c r="D78" s="7">
        <f t="shared" si="11"/>
        <v>135</v>
      </c>
      <c r="E78" s="12" t="s">
        <v>233</v>
      </c>
      <c r="F78" s="1" t="s">
        <v>242</v>
      </c>
      <c r="G78" s="7">
        <v>42</v>
      </c>
      <c r="H78" s="7">
        <v>52</v>
      </c>
      <c r="I78" s="7">
        <v>53</v>
      </c>
      <c r="J78" s="7">
        <v>61</v>
      </c>
      <c r="K78" s="7">
        <v>53</v>
      </c>
      <c r="L78" s="7">
        <v>51</v>
      </c>
      <c r="M78" s="7">
        <v>61</v>
      </c>
      <c r="P78" s="10"/>
      <c r="Q78" s="14">
        <f>AVERAGE(G78:M78)</f>
        <v>53.285714285714285</v>
      </c>
    </row>
    <row r="79" spans="1:17" ht="12.75">
      <c r="A79" s="6">
        <f t="shared" si="9"/>
        <v>74</v>
      </c>
      <c r="B79" s="7">
        <f t="shared" si="10"/>
        <v>309</v>
      </c>
      <c r="C79" s="8" t="s">
        <v>4</v>
      </c>
      <c r="D79" s="7">
        <f t="shared" si="11"/>
        <v>138</v>
      </c>
      <c r="E79" s="12" t="s">
        <v>161</v>
      </c>
      <c r="F79" s="1" t="s">
        <v>12</v>
      </c>
      <c r="G79" s="7">
        <v>57</v>
      </c>
      <c r="H79" s="7">
        <v>59</v>
      </c>
      <c r="I79" s="7">
        <v>78</v>
      </c>
      <c r="J79" s="7">
        <v>57</v>
      </c>
      <c r="K79" s="7">
        <v>0</v>
      </c>
      <c r="L79" s="7">
        <v>58</v>
      </c>
      <c r="M79" s="7">
        <f>IF(ISBLANK(F79),0,MAX(G79,H79,I79,J79,K79,L79))</f>
        <v>78</v>
      </c>
      <c r="N79" s="2" t="str">
        <f>IF(M79&lt;75,"",VLOOKUP(M79,'[2]Tabelle1'!$J$16:$K$56,2,FALSE))</f>
        <v>Bronze</v>
      </c>
      <c r="P79" s="10"/>
      <c r="Q79" s="14">
        <f t="shared" si="12"/>
        <v>51.5</v>
      </c>
    </row>
    <row r="80" spans="1:17" ht="12.75">
      <c r="A80" s="6">
        <f t="shared" si="9"/>
        <v>75</v>
      </c>
      <c r="B80" s="7">
        <f t="shared" si="10"/>
        <v>308</v>
      </c>
      <c r="C80" s="8" t="s">
        <v>4</v>
      </c>
      <c r="D80" s="7">
        <f t="shared" si="11"/>
        <v>139</v>
      </c>
      <c r="E80" s="12" t="s">
        <v>66</v>
      </c>
      <c r="F80" s="1" t="s">
        <v>73</v>
      </c>
      <c r="G80" s="7">
        <v>56</v>
      </c>
      <c r="H80" s="7">
        <v>55</v>
      </c>
      <c r="I80" s="7">
        <v>57</v>
      </c>
      <c r="J80" s="7">
        <v>43</v>
      </c>
      <c r="K80" s="7">
        <v>41</v>
      </c>
      <c r="L80" s="7">
        <v>56</v>
      </c>
      <c r="M80" s="7">
        <f>IF(ISBLANK(F80),0,MAX(G80,H80,I80,J80,K80,L80))</f>
        <v>57</v>
      </c>
      <c r="N80" s="2">
        <f>IF(M80&lt;75,"",VLOOKUP(M80,'[2]Tabelle1'!$J$16:$K$56,2,FALSE))</f>
      </c>
      <c r="P80" s="10"/>
      <c r="Q80" s="14">
        <f t="shared" si="12"/>
        <v>51.333333333333336</v>
      </c>
    </row>
    <row r="81" spans="1:17" ht="12.75">
      <c r="A81" s="6">
        <f t="shared" si="9"/>
        <v>76</v>
      </c>
      <c r="B81" s="7">
        <f t="shared" si="10"/>
        <v>306</v>
      </c>
      <c r="C81" s="8" t="s">
        <v>4</v>
      </c>
      <c r="D81" s="7">
        <f t="shared" si="11"/>
        <v>141</v>
      </c>
      <c r="E81" s="12" t="s">
        <v>151</v>
      </c>
      <c r="F81" s="1" t="s">
        <v>17</v>
      </c>
      <c r="G81" s="7">
        <v>43</v>
      </c>
      <c r="H81" s="7">
        <v>53</v>
      </c>
      <c r="I81" s="7">
        <v>48</v>
      </c>
      <c r="J81" s="7">
        <v>61</v>
      </c>
      <c r="K81" s="7">
        <v>44</v>
      </c>
      <c r="L81" s="7">
        <v>57</v>
      </c>
      <c r="M81" s="7">
        <f>IF(ISBLANK(F81),0,MAX(G81,H81,I81,J81,K81,L81))</f>
        <v>61</v>
      </c>
      <c r="N81" s="2">
        <f>IF(M81&lt;75,"",VLOOKUP(M81,'[2]Tabelle1'!$J$16:$K$56,2,FALSE))</f>
      </c>
      <c r="P81" s="10"/>
      <c r="Q81" s="14">
        <f t="shared" si="12"/>
        <v>51</v>
      </c>
    </row>
    <row r="82" spans="1:17" ht="12.75">
      <c r="A82" s="6">
        <f t="shared" si="9"/>
        <v>77</v>
      </c>
      <c r="B82" s="7">
        <f t="shared" si="10"/>
        <v>305</v>
      </c>
      <c r="C82" s="8" t="s">
        <v>4</v>
      </c>
      <c r="D82" s="7">
        <f t="shared" si="11"/>
        <v>142</v>
      </c>
      <c r="E82" s="12" t="s">
        <v>106</v>
      </c>
      <c r="F82" s="1" t="s">
        <v>111</v>
      </c>
      <c r="G82" s="7">
        <v>0</v>
      </c>
      <c r="H82" s="7">
        <v>69</v>
      </c>
      <c r="I82" s="7">
        <v>64</v>
      </c>
      <c r="J82" s="7">
        <v>63</v>
      </c>
      <c r="K82" s="7">
        <v>56</v>
      </c>
      <c r="L82" s="7">
        <v>53</v>
      </c>
      <c r="M82" s="7">
        <f>IF(ISBLANK(F82),0,MAX(G82,H82,I82,J82,K82,L82))</f>
        <v>69</v>
      </c>
      <c r="N82" s="2">
        <f>IF(M82&lt;75,"",VLOOKUP(M82,'[2]Tabelle1'!$J$16:$K$56,2,FALSE))</f>
      </c>
      <c r="P82" s="10"/>
      <c r="Q82" s="14">
        <f t="shared" si="12"/>
        <v>50.833333333333336</v>
      </c>
    </row>
    <row r="83" spans="1:17" ht="12.75">
      <c r="A83" s="6">
        <f t="shared" si="9"/>
        <v>78</v>
      </c>
      <c r="B83" s="7">
        <f t="shared" si="10"/>
        <v>304</v>
      </c>
      <c r="D83" s="7">
        <f t="shared" si="11"/>
        <v>143</v>
      </c>
      <c r="E83" s="12" t="s">
        <v>238</v>
      </c>
      <c r="F83" s="1" t="s">
        <v>242</v>
      </c>
      <c r="G83" s="7">
        <v>63</v>
      </c>
      <c r="H83" s="7">
        <v>57</v>
      </c>
      <c r="I83" s="7">
        <v>55</v>
      </c>
      <c r="J83" s="7">
        <v>61</v>
      </c>
      <c r="K83" s="7">
        <v>68</v>
      </c>
      <c r="L83" s="7">
        <v>0</v>
      </c>
      <c r="M83" s="7">
        <v>68</v>
      </c>
      <c r="P83" s="10"/>
      <c r="Q83" s="14">
        <f>AVERAGE(G83:M83)</f>
        <v>53.142857142857146</v>
      </c>
    </row>
    <row r="84" spans="1:17" ht="12.75">
      <c r="A84" s="6">
        <f t="shared" si="9"/>
        <v>79</v>
      </c>
      <c r="B84" s="7">
        <f t="shared" si="10"/>
        <v>303</v>
      </c>
      <c r="C84" s="8" t="s">
        <v>4</v>
      </c>
      <c r="D84" s="7">
        <f t="shared" si="11"/>
        <v>144</v>
      </c>
      <c r="E84" s="12" t="s">
        <v>180</v>
      </c>
      <c r="F84" s="1" t="s">
        <v>42</v>
      </c>
      <c r="G84" s="7">
        <v>61</v>
      </c>
      <c r="H84" s="7">
        <v>62</v>
      </c>
      <c r="I84" s="7">
        <v>0</v>
      </c>
      <c r="J84" s="7">
        <v>61</v>
      </c>
      <c r="K84" s="7">
        <v>65</v>
      </c>
      <c r="L84" s="7">
        <v>54</v>
      </c>
      <c r="M84" s="7">
        <f>IF(ISBLANK(F84),0,MAX(G84,H84,I84,J84,K84,L84))</f>
        <v>65</v>
      </c>
      <c r="N84" s="2">
        <f>IF(M84&lt;75,"",VLOOKUP(M84,'[2]Tabelle1'!$J$16:$K$56,2,FALSE))</f>
      </c>
      <c r="P84" s="10"/>
      <c r="Q84" s="14">
        <f t="shared" si="12"/>
        <v>50.5</v>
      </c>
    </row>
    <row r="85" spans="1:17" ht="12.75">
      <c r="A85" s="6">
        <f t="shared" si="9"/>
        <v>79</v>
      </c>
      <c r="B85" s="7">
        <f t="shared" si="10"/>
        <v>303</v>
      </c>
      <c r="C85" s="8" t="s">
        <v>4</v>
      </c>
      <c r="D85" s="7">
        <f t="shared" si="11"/>
        <v>144</v>
      </c>
      <c r="E85" s="12" t="s">
        <v>127</v>
      </c>
      <c r="F85" s="1" t="s">
        <v>132</v>
      </c>
      <c r="G85" s="7">
        <v>52</v>
      </c>
      <c r="H85" s="7">
        <v>55</v>
      </c>
      <c r="I85" s="7">
        <v>52</v>
      </c>
      <c r="J85" s="7">
        <v>53</v>
      </c>
      <c r="K85" s="7">
        <v>54</v>
      </c>
      <c r="L85" s="7">
        <v>37</v>
      </c>
      <c r="M85" s="7">
        <f>IF(ISBLANK(F85),0,MAX(G85,H85,I85,J85,K85,L85))</f>
        <v>55</v>
      </c>
      <c r="N85" s="2">
        <f>IF(M85&lt;75,"",VLOOKUP(M85,'[2]Tabelle1'!$J$16:$K$56,2,FALSE))</f>
      </c>
      <c r="P85" s="10"/>
      <c r="Q85" s="14">
        <f t="shared" si="12"/>
        <v>50.5</v>
      </c>
    </row>
    <row r="86" spans="1:17" ht="12.75">
      <c r="A86" s="6">
        <f t="shared" si="9"/>
        <v>81</v>
      </c>
      <c r="B86" s="7">
        <f t="shared" si="10"/>
        <v>302</v>
      </c>
      <c r="C86" s="8" t="s">
        <v>4</v>
      </c>
      <c r="D86" s="7">
        <f t="shared" si="11"/>
        <v>145</v>
      </c>
      <c r="E86" s="12" t="s">
        <v>124</v>
      </c>
      <c r="F86" s="1" t="s">
        <v>132</v>
      </c>
      <c r="G86" s="7">
        <v>49</v>
      </c>
      <c r="H86" s="7">
        <v>54</v>
      </c>
      <c r="I86" s="7">
        <v>46</v>
      </c>
      <c r="J86" s="7">
        <v>48</v>
      </c>
      <c r="K86" s="7">
        <v>46</v>
      </c>
      <c r="L86" s="7">
        <v>59</v>
      </c>
      <c r="M86" s="7">
        <f>IF(ISBLANK(F86),0,MAX(G86,H86,I86,J86,K86,L86))</f>
        <v>59</v>
      </c>
      <c r="N86" s="2">
        <f>IF(M86&lt;75,"",VLOOKUP(M86,'[2]Tabelle1'!$J$16:$K$56,2,FALSE))</f>
      </c>
      <c r="P86" s="10"/>
      <c r="Q86" s="14">
        <f t="shared" si="12"/>
        <v>50.333333333333336</v>
      </c>
    </row>
    <row r="87" spans="1:17" ht="12.75">
      <c r="A87" s="6">
        <f t="shared" si="9"/>
        <v>82</v>
      </c>
      <c r="B87" s="7">
        <f t="shared" si="10"/>
        <v>300</v>
      </c>
      <c r="C87" s="8" t="s">
        <v>4</v>
      </c>
      <c r="D87" s="7">
        <f t="shared" si="11"/>
        <v>147</v>
      </c>
      <c r="E87" s="12" t="s">
        <v>101</v>
      </c>
      <c r="F87" s="1" t="s">
        <v>34</v>
      </c>
      <c r="G87" s="7">
        <v>64</v>
      </c>
      <c r="H87" s="7">
        <v>68</v>
      </c>
      <c r="I87" s="7">
        <v>0</v>
      </c>
      <c r="J87" s="7">
        <v>55</v>
      </c>
      <c r="K87" s="7">
        <v>57</v>
      </c>
      <c r="L87" s="7">
        <v>56</v>
      </c>
      <c r="M87" s="7">
        <f>IF(ISBLANK(F87),0,MAX(G87,H87,I87,J87,K87,L87))</f>
        <v>68</v>
      </c>
      <c r="N87" s="2">
        <f>IF(M87&lt;75,"",VLOOKUP(M87,'[2]Tabelle1'!$J$16:$K$56,2,FALSE))</f>
      </c>
      <c r="P87" s="10"/>
      <c r="Q87" s="14">
        <f t="shared" si="12"/>
        <v>50</v>
      </c>
    </row>
    <row r="88" spans="1:17" ht="12.75">
      <c r="A88" s="6">
        <f t="shared" si="9"/>
        <v>82</v>
      </c>
      <c r="B88" s="7">
        <f t="shared" si="10"/>
        <v>300</v>
      </c>
      <c r="C88" s="8" t="s">
        <v>4</v>
      </c>
      <c r="D88" s="7">
        <f t="shared" si="11"/>
        <v>147</v>
      </c>
      <c r="E88" s="12" t="s">
        <v>204</v>
      </c>
      <c r="F88" s="1" t="s">
        <v>14</v>
      </c>
      <c r="G88" s="7">
        <v>61</v>
      </c>
      <c r="H88" s="7">
        <v>59</v>
      </c>
      <c r="I88" s="7">
        <v>0</v>
      </c>
      <c r="J88" s="7">
        <v>52</v>
      </c>
      <c r="K88" s="7">
        <v>67</v>
      </c>
      <c r="L88" s="7">
        <v>61</v>
      </c>
      <c r="M88" s="7">
        <v>67</v>
      </c>
      <c r="N88" s="2">
        <f>IF(M88&lt;75,"",VLOOKUP(M88,'[2]Tabelle1'!$J$16:$K$56,2,FALSE))</f>
      </c>
      <c r="P88" s="10"/>
      <c r="Q88" s="14">
        <f t="shared" si="12"/>
        <v>50</v>
      </c>
    </row>
    <row r="89" spans="1:17" ht="12.75">
      <c r="A89" s="6">
        <f t="shared" si="9"/>
        <v>84</v>
      </c>
      <c r="B89" s="7">
        <f t="shared" si="10"/>
        <v>299</v>
      </c>
      <c r="C89" s="8" t="s">
        <v>4</v>
      </c>
      <c r="D89" s="7">
        <f t="shared" si="11"/>
        <v>148</v>
      </c>
      <c r="E89" s="12" t="s">
        <v>55</v>
      </c>
      <c r="F89" s="1" t="s">
        <v>11</v>
      </c>
      <c r="G89" s="7">
        <v>39</v>
      </c>
      <c r="H89" s="7">
        <v>50</v>
      </c>
      <c r="I89" s="7">
        <v>53</v>
      </c>
      <c r="J89" s="7">
        <v>53</v>
      </c>
      <c r="K89" s="7">
        <v>61</v>
      </c>
      <c r="L89" s="7">
        <v>43</v>
      </c>
      <c r="M89" s="7">
        <f aca="true" t="shared" si="13" ref="M89:M97">IF(ISBLANK(F89),0,MAX(G89,H89,I89,J89,K89,L89))</f>
        <v>61</v>
      </c>
      <c r="N89" s="2">
        <f>IF(M89&lt;75,"",VLOOKUP(M89,'[2]Tabelle1'!$J$16:$K$56,2,FALSE))</f>
      </c>
      <c r="P89" s="10"/>
      <c r="Q89" s="14">
        <f t="shared" si="12"/>
        <v>49.833333333333336</v>
      </c>
    </row>
    <row r="90" spans="1:17" ht="12.75">
      <c r="A90" s="6">
        <f t="shared" si="9"/>
        <v>85</v>
      </c>
      <c r="B90" s="7">
        <f t="shared" si="10"/>
        <v>291</v>
      </c>
      <c r="C90" s="8" t="s">
        <v>4</v>
      </c>
      <c r="D90" s="7">
        <f t="shared" si="11"/>
        <v>156</v>
      </c>
      <c r="E90" s="12" t="s">
        <v>143</v>
      </c>
      <c r="F90" s="1" t="s">
        <v>20</v>
      </c>
      <c r="G90" s="7">
        <v>54</v>
      </c>
      <c r="H90" s="7">
        <v>56</v>
      </c>
      <c r="I90" s="7">
        <v>62</v>
      </c>
      <c r="J90" s="7">
        <v>0</v>
      </c>
      <c r="K90" s="7">
        <v>63</v>
      </c>
      <c r="L90" s="7">
        <v>56</v>
      </c>
      <c r="M90" s="7">
        <f t="shared" si="13"/>
        <v>63</v>
      </c>
      <c r="N90" s="2">
        <f>IF(M90&lt;75,"",VLOOKUP(M90,'[2]Tabelle1'!$J$16:$K$56,2,FALSE))</f>
      </c>
      <c r="P90" s="10"/>
      <c r="Q90" s="14">
        <f t="shared" si="12"/>
        <v>48.5</v>
      </c>
    </row>
    <row r="91" spans="1:17" ht="12.75">
      <c r="A91" s="6">
        <f t="shared" si="9"/>
        <v>86</v>
      </c>
      <c r="B91" s="7">
        <f t="shared" si="10"/>
        <v>290</v>
      </c>
      <c r="C91" s="8" t="s">
        <v>4</v>
      </c>
      <c r="D91" s="7">
        <f t="shared" si="11"/>
        <v>157</v>
      </c>
      <c r="E91" s="12" t="s">
        <v>199</v>
      </c>
      <c r="F91" s="1" t="s">
        <v>203</v>
      </c>
      <c r="G91" s="7">
        <v>0</v>
      </c>
      <c r="H91" s="7">
        <v>68</v>
      </c>
      <c r="I91" s="7">
        <v>44</v>
      </c>
      <c r="J91" s="7">
        <v>50</v>
      </c>
      <c r="K91" s="7">
        <v>58</v>
      </c>
      <c r="L91" s="7">
        <v>70</v>
      </c>
      <c r="M91" s="7">
        <f t="shared" si="13"/>
        <v>70</v>
      </c>
      <c r="N91" s="2">
        <f>IF(M91&lt;75,"",VLOOKUP(M91,'[2]Tabelle1'!$J$16:$K$56,2,FALSE))</f>
      </c>
      <c r="P91" s="10"/>
      <c r="Q91" s="14">
        <f t="shared" si="12"/>
        <v>48.333333333333336</v>
      </c>
    </row>
    <row r="92" spans="1:17" ht="12.75">
      <c r="A92" s="6">
        <f t="shared" si="9"/>
        <v>86</v>
      </c>
      <c r="B92" s="7">
        <f t="shared" si="10"/>
        <v>290</v>
      </c>
      <c r="C92" s="8"/>
      <c r="D92" s="7">
        <f t="shared" si="11"/>
        <v>157</v>
      </c>
      <c r="E92" s="12" t="s">
        <v>100</v>
      </c>
      <c r="F92" s="1" t="s">
        <v>34</v>
      </c>
      <c r="G92" s="7">
        <v>0</v>
      </c>
      <c r="H92" s="7">
        <v>65</v>
      </c>
      <c r="I92" s="7">
        <v>62</v>
      </c>
      <c r="J92" s="7">
        <v>52</v>
      </c>
      <c r="K92" s="7">
        <v>63</v>
      </c>
      <c r="L92" s="7">
        <v>48</v>
      </c>
      <c r="M92" s="7">
        <f t="shared" si="13"/>
        <v>65</v>
      </c>
      <c r="N92" s="2">
        <f>IF(M92&lt;75,"",VLOOKUP(M92,'[2]Tabelle1'!$J$16:$K$56,2,FALSE))</f>
      </c>
      <c r="P92" s="10"/>
      <c r="Q92" s="14">
        <f t="shared" si="12"/>
        <v>48.333333333333336</v>
      </c>
    </row>
    <row r="93" spans="1:17" ht="12.75">
      <c r="A93" s="6">
        <f t="shared" si="9"/>
        <v>86</v>
      </c>
      <c r="B93" s="7">
        <f t="shared" si="10"/>
        <v>290</v>
      </c>
      <c r="C93" s="8" t="s">
        <v>4</v>
      </c>
      <c r="D93" s="7">
        <f t="shared" si="11"/>
        <v>157</v>
      </c>
      <c r="E93" s="12" t="s">
        <v>122</v>
      </c>
      <c r="F93" s="1" t="s">
        <v>48</v>
      </c>
      <c r="G93" s="7">
        <v>56</v>
      </c>
      <c r="H93" s="7">
        <v>56</v>
      </c>
      <c r="I93" s="7">
        <v>0</v>
      </c>
      <c r="J93" s="7">
        <v>64</v>
      </c>
      <c r="K93" s="7">
        <v>66</v>
      </c>
      <c r="L93" s="7">
        <v>48</v>
      </c>
      <c r="M93" s="7">
        <f t="shared" si="13"/>
        <v>66</v>
      </c>
      <c r="N93" s="2">
        <f>IF(M93&lt;75,"",VLOOKUP(M93,'[2]Tabelle1'!$J$16:$K$56,2,FALSE))</f>
      </c>
      <c r="P93" s="10"/>
      <c r="Q93" s="14">
        <f t="shared" si="12"/>
        <v>48.333333333333336</v>
      </c>
    </row>
    <row r="94" spans="1:17" ht="12.75">
      <c r="A94" s="6">
        <f t="shared" si="9"/>
        <v>89</v>
      </c>
      <c r="B94" s="7">
        <f t="shared" si="10"/>
        <v>288</v>
      </c>
      <c r="C94" s="8"/>
      <c r="D94" s="7">
        <f t="shared" si="11"/>
        <v>159</v>
      </c>
      <c r="E94" s="12" t="s">
        <v>174</v>
      </c>
      <c r="F94" s="1" t="s">
        <v>42</v>
      </c>
      <c r="G94" s="7">
        <v>41</v>
      </c>
      <c r="H94" s="7">
        <v>49</v>
      </c>
      <c r="I94" s="7">
        <v>51</v>
      </c>
      <c r="J94" s="7">
        <v>55</v>
      </c>
      <c r="K94" s="7">
        <v>41</v>
      </c>
      <c r="L94" s="7">
        <v>51</v>
      </c>
      <c r="M94" s="7">
        <f t="shared" si="13"/>
        <v>55</v>
      </c>
      <c r="N94" s="2">
        <f>IF(M94&lt;75,"",VLOOKUP(M94,'[2]Tabelle1'!$J$16:$K$56,2,FALSE))</f>
      </c>
      <c r="P94" s="10"/>
      <c r="Q94" s="14">
        <f t="shared" si="12"/>
        <v>48</v>
      </c>
    </row>
    <row r="95" spans="1:17" ht="12.75">
      <c r="A95" s="6">
        <f t="shared" si="9"/>
        <v>90</v>
      </c>
      <c r="B95" s="7">
        <f t="shared" si="10"/>
        <v>285</v>
      </c>
      <c r="D95" s="7">
        <f t="shared" si="11"/>
        <v>162</v>
      </c>
      <c r="E95" s="12" t="s">
        <v>243</v>
      </c>
      <c r="F95" s="1" t="s">
        <v>25</v>
      </c>
      <c r="G95" s="7">
        <v>46</v>
      </c>
      <c r="H95" s="7">
        <v>46</v>
      </c>
      <c r="I95" s="7">
        <v>65</v>
      </c>
      <c r="J95" s="7">
        <v>64</v>
      </c>
      <c r="K95" s="7">
        <v>0</v>
      </c>
      <c r="L95" s="7">
        <v>64</v>
      </c>
      <c r="M95" s="7">
        <f t="shared" si="13"/>
        <v>65</v>
      </c>
      <c r="P95" s="10"/>
      <c r="Q95" s="14">
        <f t="shared" si="12"/>
        <v>47.5</v>
      </c>
    </row>
    <row r="96" spans="1:17" ht="12.75">
      <c r="A96" s="6">
        <f t="shared" si="9"/>
        <v>91</v>
      </c>
      <c r="B96" s="7">
        <f t="shared" si="10"/>
        <v>283</v>
      </c>
      <c r="C96" s="8"/>
      <c r="D96" s="7">
        <f t="shared" si="11"/>
        <v>164</v>
      </c>
      <c r="E96" s="12" t="s">
        <v>99</v>
      </c>
      <c r="F96" s="1" t="s">
        <v>34</v>
      </c>
      <c r="G96" s="7">
        <v>51</v>
      </c>
      <c r="H96" s="7">
        <v>44</v>
      </c>
      <c r="I96" s="7">
        <v>58</v>
      </c>
      <c r="J96" s="7">
        <v>0</v>
      </c>
      <c r="K96" s="7">
        <v>70</v>
      </c>
      <c r="L96" s="7">
        <v>60</v>
      </c>
      <c r="M96" s="7">
        <f t="shared" si="13"/>
        <v>70</v>
      </c>
      <c r="N96" s="2">
        <f>IF(M96&lt;75,"",VLOOKUP(M96,'[2]Tabelle1'!$J$16:$K$56,2,FALSE))</f>
      </c>
      <c r="P96" s="10"/>
      <c r="Q96" s="14">
        <f t="shared" si="12"/>
        <v>47.166666666666664</v>
      </c>
    </row>
    <row r="97" spans="1:17" ht="12.75">
      <c r="A97" s="6">
        <f t="shared" si="9"/>
        <v>92</v>
      </c>
      <c r="B97" s="7">
        <f t="shared" si="10"/>
        <v>277</v>
      </c>
      <c r="C97" s="8" t="s">
        <v>4</v>
      </c>
      <c r="D97" s="7">
        <f t="shared" si="11"/>
        <v>170</v>
      </c>
      <c r="E97" s="12" t="s">
        <v>131</v>
      </c>
      <c r="F97" s="1" t="s">
        <v>132</v>
      </c>
      <c r="G97" s="7">
        <v>52</v>
      </c>
      <c r="H97" s="7">
        <v>54</v>
      </c>
      <c r="I97" s="7">
        <v>62</v>
      </c>
      <c r="J97" s="7">
        <v>0</v>
      </c>
      <c r="K97" s="7">
        <v>60</v>
      </c>
      <c r="L97" s="7">
        <v>49</v>
      </c>
      <c r="M97" s="7">
        <f t="shared" si="13"/>
        <v>62</v>
      </c>
      <c r="N97" s="2">
        <f>IF(M97&lt;75,"",VLOOKUP(M97,'[2]Tabelle1'!$J$16:$K$56,2,FALSE))</f>
      </c>
      <c r="P97" s="10"/>
      <c r="Q97" s="14">
        <f t="shared" si="12"/>
        <v>46.166666666666664</v>
      </c>
    </row>
    <row r="98" spans="1:17" ht="12.75">
      <c r="A98" s="6">
        <f t="shared" si="9"/>
        <v>93</v>
      </c>
      <c r="B98" s="7">
        <f t="shared" si="10"/>
        <v>274</v>
      </c>
      <c r="D98" s="7">
        <f t="shared" si="11"/>
        <v>173</v>
      </c>
      <c r="E98" s="12" t="s">
        <v>230</v>
      </c>
      <c r="F98" s="1" t="s">
        <v>242</v>
      </c>
      <c r="G98" s="7">
        <v>54</v>
      </c>
      <c r="H98" s="7">
        <v>57</v>
      </c>
      <c r="I98" s="7">
        <v>0</v>
      </c>
      <c r="J98" s="7">
        <v>53</v>
      </c>
      <c r="K98" s="7">
        <v>58</v>
      </c>
      <c r="L98" s="7">
        <v>52</v>
      </c>
      <c r="M98" s="7">
        <v>58</v>
      </c>
      <c r="P98" s="10"/>
      <c r="Q98" s="14">
        <f>AVERAGE(G98:M98)</f>
        <v>47.42857142857143</v>
      </c>
    </row>
    <row r="99" spans="1:17" ht="12.75">
      <c r="A99" s="6">
        <f t="shared" si="9"/>
        <v>93</v>
      </c>
      <c r="B99" s="7">
        <f t="shared" si="10"/>
        <v>274</v>
      </c>
      <c r="C99" s="8"/>
      <c r="D99" s="7">
        <f t="shared" si="11"/>
        <v>173</v>
      </c>
      <c r="E99" s="12" t="s">
        <v>169</v>
      </c>
      <c r="F99" s="1" t="s">
        <v>13</v>
      </c>
      <c r="G99" s="2">
        <v>57</v>
      </c>
      <c r="H99" s="2">
        <v>52</v>
      </c>
      <c r="I99" s="2">
        <v>0</v>
      </c>
      <c r="J99" s="2">
        <v>60</v>
      </c>
      <c r="K99" s="2">
        <v>56</v>
      </c>
      <c r="L99" s="2">
        <v>49</v>
      </c>
      <c r="M99" s="7">
        <f>IF(ISBLANK(F99),0,MAX(G99,H99,I99,J99,K99,L99))</f>
        <v>60</v>
      </c>
      <c r="N99" s="2">
        <f>IF(M99&lt;75,"",VLOOKUP(M99,'[2]Tabelle1'!$J$16:$K$56,2,FALSE))</f>
      </c>
      <c r="P99" s="10"/>
      <c r="Q99" s="14">
        <f t="shared" si="12"/>
        <v>45.666666666666664</v>
      </c>
    </row>
    <row r="100" spans="1:17" ht="12.75">
      <c r="A100" s="6">
        <f t="shared" si="9"/>
        <v>93</v>
      </c>
      <c r="B100" s="7">
        <f t="shared" si="10"/>
        <v>274</v>
      </c>
      <c r="C100" s="8" t="s">
        <v>4</v>
      </c>
      <c r="D100" s="7">
        <f t="shared" si="11"/>
        <v>173</v>
      </c>
      <c r="E100" s="12" t="s">
        <v>119</v>
      </c>
      <c r="F100" s="1" t="s">
        <v>48</v>
      </c>
      <c r="G100" s="7">
        <v>42</v>
      </c>
      <c r="H100" s="7">
        <v>52</v>
      </c>
      <c r="I100" s="7">
        <v>42</v>
      </c>
      <c r="J100" s="7">
        <v>41</v>
      </c>
      <c r="K100" s="7">
        <v>46</v>
      </c>
      <c r="L100" s="7">
        <v>51</v>
      </c>
      <c r="M100" s="7">
        <f>IF(ISBLANK(F100),0,MAX(G100,H100,I100,J100,K100,L100))</f>
        <v>52</v>
      </c>
      <c r="N100" s="2">
        <f>IF(M100&lt;75,"",VLOOKUP(M100,'[2]Tabelle1'!$J$16:$K$56,2,FALSE))</f>
      </c>
      <c r="P100" s="10"/>
      <c r="Q100" s="14">
        <f t="shared" si="12"/>
        <v>45.666666666666664</v>
      </c>
    </row>
    <row r="101" spans="1:17" ht="12.75">
      <c r="A101" s="6">
        <f t="shared" si="9"/>
        <v>96</v>
      </c>
      <c r="B101" s="7">
        <f t="shared" si="10"/>
        <v>273</v>
      </c>
      <c r="C101" s="8" t="s">
        <v>4</v>
      </c>
      <c r="D101" s="7">
        <f t="shared" si="11"/>
        <v>174</v>
      </c>
      <c r="E101" s="12" t="s">
        <v>93</v>
      </c>
      <c r="F101" s="1" t="s">
        <v>18</v>
      </c>
      <c r="G101" s="7">
        <v>0</v>
      </c>
      <c r="H101" s="7">
        <v>43</v>
      </c>
      <c r="I101" s="7">
        <v>58</v>
      </c>
      <c r="J101" s="7">
        <v>60</v>
      </c>
      <c r="K101" s="7">
        <v>59</v>
      </c>
      <c r="L101" s="7">
        <v>53</v>
      </c>
      <c r="M101" s="7">
        <f>IF(ISBLANK(F101),0,MAX(G101,H101,I101,J101,K101,L101))</f>
        <v>60</v>
      </c>
      <c r="N101" s="2">
        <f>IF(M101&lt;75,"",VLOOKUP(M101,'[2]Tabelle1'!$J$16:$K$56,2,FALSE))</f>
      </c>
      <c r="P101" s="10"/>
      <c r="Q101" s="14">
        <f t="shared" si="12"/>
        <v>45.5</v>
      </c>
    </row>
    <row r="102" spans="1:17" ht="12.75">
      <c r="A102" s="6">
        <f aca="true" t="shared" si="14" ref="A102:A133">RANK(B102,$B$6:$B$172,0)</f>
        <v>97</v>
      </c>
      <c r="B102" s="7">
        <f t="shared" si="10"/>
        <v>271</v>
      </c>
      <c r="C102" s="8" t="s">
        <v>4</v>
      </c>
      <c r="D102" s="7">
        <f t="shared" si="11"/>
        <v>176</v>
      </c>
      <c r="E102" s="12" t="s">
        <v>94</v>
      </c>
      <c r="F102" s="1" t="s">
        <v>18</v>
      </c>
      <c r="G102" s="7">
        <v>57</v>
      </c>
      <c r="H102" s="7">
        <v>57</v>
      </c>
      <c r="I102" s="7">
        <v>0</v>
      </c>
      <c r="J102" s="7">
        <v>54</v>
      </c>
      <c r="K102" s="7">
        <v>48</v>
      </c>
      <c r="L102" s="7">
        <v>55</v>
      </c>
      <c r="M102" s="7">
        <f>IF(ISBLANK(F102),0,MAX(G102,H102,I102,J102,K102,L102))</f>
        <v>57</v>
      </c>
      <c r="N102" s="2">
        <f>IF(M102&lt;75,"",VLOOKUP(M102,'[2]Tabelle1'!$J$16:$K$56,2,FALSE))</f>
      </c>
      <c r="P102" s="10"/>
      <c r="Q102" s="14">
        <f t="shared" si="12"/>
        <v>45.166666666666664</v>
      </c>
    </row>
    <row r="103" spans="1:17" ht="12.75">
      <c r="A103" s="6">
        <f t="shared" si="14"/>
        <v>97</v>
      </c>
      <c r="B103" s="7">
        <f t="shared" si="10"/>
        <v>271</v>
      </c>
      <c r="D103" s="7">
        <f t="shared" si="11"/>
        <v>176</v>
      </c>
      <c r="E103" s="12" t="s">
        <v>246</v>
      </c>
      <c r="F103" s="1" t="s">
        <v>25</v>
      </c>
      <c r="G103" s="7">
        <v>59</v>
      </c>
      <c r="H103" s="7">
        <v>46</v>
      </c>
      <c r="I103" s="7">
        <v>53</v>
      </c>
      <c r="J103" s="7">
        <v>0</v>
      </c>
      <c r="K103" s="7">
        <v>63</v>
      </c>
      <c r="L103" s="7">
        <v>50</v>
      </c>
      <c r="M103" s="7">
        <f>IF(ISBLANK(F103),0,MAX(G103,H103,I103,J103,K103,L103))</f>
        <v>63</v>
      </c>
      <c r="P103" s="10"/>
      <c r="Q103" s="14">
        <f t="shared" si="12"/>
        <v>45.166666666666664</v>
      </c>
    </row>
    <row r="104" spans="1:17" ht="12.75">
      <c r="A104" s="6">
        <f t="shared" si="14"/>
        <v>99</v>
      </c>
      <c r="B104" s="7">
        <f t="shared" si="10"/>
        <v>270</v>
      </c>
      <c r="C104" s="8"/>
      <c r="D104" s="7">
        <f t="shared" si="11"/>
        <v>177</v>
      </c>
      <c r="E104" s="12" t="s">
        <v>213</v>
      </c>
      <c r="F104" s="1" t="s">
        <v>43</v>
      </c>
      <c r="G104" s="7">
        <v>46</v>
      </c>
      <c r="H104" s="7">
        <v>56</v>
      </c>
      <c r="I104" s="7">
        <v>47</v>
      </c>
      <c r="J104" s="7">
        <v>57</v>
      </c>
      <c r="K104" s="7">
        <v>64</v>
      </c>
      <c r="L104" s="7">
        <v>0</v>
      </c>
      <c r="M104" s="7">
        <v>0</v>
      </c>
      <c r="P104" s="10"/>
      <c r="Q104" s="14">
        <f t="shared" si="12"/>
        <v>45</v>
      </c>
    </row>
    <row r="105" spans="1:17" ht="12.75">
      <c r="A105" s="6">
        <f t="shared" si="14"/>
        <v>100</v>
      </c>
      <c r="B105" s="7">
        <f t="shared" si="10"/>
        <v>269</v>
      </c>
      <c r="C105" s="8" t="s">
        <v>4</v>
      </c>
      <c r="D105" s="7">
        <f t="shared" si="11"/>
        <v>178</v>
      </c>
      <c r="E105" s="12" t="s">
        <v>78</v>
      </c>
      <c r="F105" s="1" t="s">
        <v>89</v>
      </c>
      <c r="G105" s="7">
        <v>60</v>
      </c>
      <c r="H105" s="7">
        <v>49</v>
      </c>
      <c r="I105" s="7">
        <v>42</v>
      </c>
      <c r="J105" s="7">
        <v>43</v>
      </c>
      <c r="K105" s="7">
        <v>45</v>
      </c>
      <c r="L105" s="7">
        <v>30</v>
      </c>
      <c r="M105" s="7">
        <f>IF(ISBLANK(F105),0,MAX(G105,H105,I105,J105,K105,L105))</f>
        <v>60</v>
      </c>
      <c r="N105" s="2">
        <f>IF(M105&lt;75,"",VLOOKUP(M105,'[2]Tabelle1'!$J$16:$K$56,2,FALSE))</f>
      </c>
      <c r="P105" s="10"/>
      <c r="Q105" s="14">
        <f t="shared" si="12"/>
        <v>44.833333333333336</v>
      </c>
    </row>
    <row r="106" spans="1:17" ht="12.75">
      <c r="A106" s="6">
        <f t="shared" si="14"/>
        <v>101</v>
      </c>
      <c r="B106" s="7">
        <f t="shared" si="10"/>
        <v>266</v>
      </c>
      <c r="C106" s="8" t="s">
        <v>4</v>
      </c>
      <c r="D106" s="7">
        <f t="shared" si="11"/>
        <v>181</v>
      </c>
      <c r="E106" s="12" t="s">
        <v>172</v>
      </c>
      <c r="F106" s="1" t="s">
        <v>42</v>
      </c>
      <c r="G106" s="7">
        <v>45</v>
      </c>
      <c r="H106" s="7">
        <v>50</v>
      </c>
      <c r="I106" s="7">
        <v>54</v>
      </c>
      <c r="J106" s="7">
        <v>0</v>
      </c>
      <c r="K106" s="7">
        <v>68</v>
      </c>
      <c r="L106" s="7">
        <v>49</v>
      </c>
      <c r="M106" s="7">
        <f>IF(ISBLANK(F106),0,MAX(G106,H106,I106,J106,K106,L106))</f>
        <v>68</v>
      </c>
      <c r="N106" s="2">
        <f>IF(M106&lt;75,"",VLOOKUP(M106,'[2]Tabelle1'!$J$16:$K$56,2,FALSE))</f>
      </c>
      <c r="P106" s="10"/>
      <c r="Q106" s="14">
        <f t="shared" si="12"/>
        <v>44.333333333333336</v>
      </c>
    </row>
    <row r="107" spans="1:17" ht="12.75">
      <c r="A107" s="6">
        <f t="shared" si="14"/>
        <v>102</v>
      </c>
      <c r="B107" s="7">
        <f t="shared" si="10"/>
        <v>265</v>
      </c>
      <c r="C107" s="8" t="s">
        <v>4</v>
      </c>
      <c r="D107" s="7">
        <f t="shared" si="11"/>
        <v>182</v>
      </c>
      <c r="E107" s="12" t="s">
        <v>86</v>
      </c>
      <c r="F107" s="1" t="s">
        <v>89</v>
      </c>
      <c r="G107" s="7">
        <v>47</v>
      </c>
      <c r="H107" s="7">
        <v>48</v>
      </c>
      <c r="I107" s="7">
        <v>47</v>
      </c>
      <c r="J107" s="7">
        <v>41</v>
      </c>
      <c r="K107" s="7">
        <v>44</v>
      </c>
      <c r="L107" s="7">
        <v>38</v>
      </c>
      <c r="M107" s="7">
        <f>IF(ISBLANK(F107),0,MAX(G107,H107,I107,J107,K107,L107))</f>
        <v>48</v>
      </c>
      <c r="N107" s="2">
        <f>IF(M107&lt;75,"",VLOOKUP(M107,'[2]Tabelle1'!$J$16:$K$56,2,FALSE))</f>
      </c>
      <c r="P107" s="10"/>
      <c r="Q107" s="14">
        <f t="shared" si="12"/>
        <v>44.166666666666664</v>
      </c>
    </row>
    <row r="108" spans="1:17" ht="12.75">
      <c r="A108" s="6">
        <f t="shared" si="14"/>
        <v>103</v>
      </c>
      <c r="B108" s="7">
        <f t="shared" si="10"/>
        <v>264</v>
      </c>
      <c r="C108" s="8" t="s">
        <v>4</v>
      </c>
      <c r="D108" s="7">
        <f t="shared" si="11"/>
        <v>183</v>
      </c>
      <c r="E108" s="12" t="s">
        <v>110</v>
      </c>
      <c r="F108" s="1" t="s">
        <v>111</v>
      </c>
      <c r="G108" s="7">
        <v>48</v>
      </c>
      <c r="H108" s="7">
        <v>57</v>
      </c>
      <c r="I108" s="7">
        <v>59</v>
      </c>
      <c r="J108" s="7">
        <v>0</v>
      </c>
      <c r="K108" s="7">
        <v>58</v>
      </c>
      <c r="L108" s="7">
        <v>42</v>
      </c>
      <c r="M108" s="7">
        <f>IF(ISBLANK(F108),0,MAX(G108,H108,I108,J108,K108,L108))</f>
        <v>59</v>
      </c>
      <c r="N108" s="2">
        <f>IF(M108&lt;75,"",VLOOKUP(M108,'[2]Tabelle1'!$J$16:$K$56,2,FALSE))</f>
      </c>
      <c r="P108" s="10"/>
      <c r="Q108" s="14">
        <f t="shared" si="12"/>
        <v>44</v>
      </c>
    </row>
    <row r="109" spans="1:17" ht="12.75">
      <c r="A109" s="6">
        <f t="shared" si="14"/>
        <v>104</v>
      </c>
      <c r="B109" s="7">
        <f t="shared" si="10"/>
        <v>260</v>
      </c>
      <c r="C109" s="8" t="s">
        <v>4</v>
      </c>
      <c r="D109" s="7">
        <f t="shared" si="11"/>
        <v>187</v>
      </c>
      <c r="E109" s="12" t="s">
        <v>79</v>
      </c>
      <c r="F109" s="1" t="s">
        <v>89</v>
      </c>
      <c r="G109" s="7">
        <v>50</v>
      </c>
      <c r="H109" s="7">
        <v>53</v>
      </c>
      <c r="I109" s="7">
        <v>49</v>
      </c>
      <c r="J109" s="7">
        <v>52</v>
      </c>
      <c r="K109" s="7">
        <v>0</v>
      </c>
      <c r="L109" s="7">
        <v>56</v>
      </c>
      <c r="M109" s="7">
        <f>IF(ISBLANK(F109),0,MAX(G109,H109,I109,J109,K109,L109))</f>
        <v>56</v>
      </c>
      <c r="N109" s="2">
        <f>IF(M109&lt;75,"",VLOOKUP(M109,'[2]Tabelle1'!$J$16:$K$56,2,FALSE))</f>
      </c>
      <c r="P109" s="10"/>
      <c r="Q109" s="14">
        <f t="shared" si="12"/>
        <v>43.333333333333336</v>
      </c>
    </row>
    <row r="110" spans="1:17" ht="12.75">
      <c r="A110" s="6">
        <f t="shared" si="14"/>
        <v>105</v>
      </c>
      <c r="B110" s="7">
        <f t="shared" si="10"/>
        <v>257</v>
      </c>
      <c r="D110" s="7">
        <f t="shared" si="11"/>
        <v>190</v>
      </c>
      <c r="E110" s="12" t="s">
        <v>218</v>
      </c>
      <c r="F110" s="1" t="s">
        <v>43</v>
      </c>
      <c r="G110" s="7">
        <v>49</v>
      </c>
      <c r="H110" s="7">
        <v>0</v>
      </c>
      <c r="I110" s="7">
        <v>43</v>
      </c>
      <c r="J110" s="7">
        <v>51</v>
      </c>
      <c r="K110" s="7">
        <v>63</v>
      </c>
      <c r="L110" s="7">
        <v>51</v>
      </c>
      <c r="M110" s="7">
        <v>63</v>
      </c>
      <c r="P110" s="10"/>
      <c r="Q110" s="14">
        <f>AVERAGE(G110:M110)</f>
        <v>45.714285714285715</v>
      </c>
    </row>
    <row r="111" spans="1:17" ht="12.75">
      <c r="A111" s="6">
        <f t="shared" si="14"/>
        <v>106</v>
      </c>
      <c r="B111" s="7">
        <f t="shared" si="10"/>
        <v>256</v>
      </c>
      <c r="C111" s="28"/>
      <c r="D111" s="7">
        <f t="shared" si="11"/>
        <v>191</v>
      </c>
      <c r="E111" s="32" t="s">
        <v>214</v>
      </c>
      <c r="F111" s="1" t="s">
        <v>43</v>
      </c>
      <c r="G111" s="7">
        <v>44</v>
      </c>
      <c r="H111" s="7">
        <v>45</v>
      </c>
      <c r="I111" s="7">
        <v>59</v>
      </c>
      <c r="J111" s="7">
        <v>49</v>
      </c>
      <c r="K111" s="7">
        <v>59</v>
      </c>
      <c r="L111" s="7">
        <v>0</v>
      </c>
      <c r="M111" s="7">
        <v>59</v>
      </c>
      <c r="P111" s="10"/>
      <c r="Q111" s="14">
        <f>AVERAGE(G111:M111)</f>
        <v>45</v>
      </c>
    </row>
    <row r="112" spans="1:17" ht="12.75">
      <c r="A112" s="6">
        <f t="shared" si="14"/>
        <v>107</v>
      </c>
      <c r="B112" s="7">
        <f t="shared" si="10"/>
        <v>252</v>
      </c>
      <c r="C112" s="8" t="s">
        <v>4</v>
      </c>
      <c r="D112" s="7">
        <f t="shared" si="11"/>
        <v>195</v>
      </c>
      <c r="E112" s="12" t="s">
        <v>167</v>
      </c>
      <c r="F112" s="1" t="s">
        <v>13</v>
      </c>
      <c r="G112" s="7">
        <v>56</v>
      </c>
      <c r="H112" s="7">
        <v>40</v>
      </c>
      <c r="I112" s="7">
        <v>47</v>
      </c>
      <c r="J112" s="7">
        <v>61</v>
      </c>
      <c r="K112" s="7">
        <v>48</v>
      </c>
      <c r="L112" s="7">
        <v>0</v>
      </c>
      <c r="M112" s="7">
        <f>IF(ISBLANK(F112),0,MAX(G112,H112,I112,J112,K112,L112))</f>
        <v>61</v>
      </c>
      <c r="N112" s="2">
        <f>IF(M112&lt;75,"",VLOOKUP(M112,'[2]Tabelle1'!$J$16:$K$56,2,FALSE))</f>
      </c>
      <c r="P112" s="10"/>
      <c r="Q112" s="14">
        <f t="shared" si="12"/>
        <v>42</v>
      </c>
    </row>
    <row r="113" spans="1:17" ht="12.75">
      <c r="A113" s="6">
        <f t="shared" si="14"/>
        <v>108</v>
      </c>
      <c r="B113" s="7">
        <f t="shared" si="10"/>
        <v>248</v>
      </c>
      <c r="C113" s="8" t="s">
        <v>4</v>
      </c>
      <c r="D113" s="7">
        <f t="shared" si="11"/>
        <v>199</v>
      </c>
      <c r="E113" s="12" t="s">
        <v>113</v>
      </c>
      <c r="F113" s="1" t="s">
        <v>48</v>
      </c>
      <c r="G113" s="7">
        <v>55</v>
      </c>
      <c r="H113" s="7">
        <v>57</v>
      </c>
      <c r="I113" s="7">
        <v>63</v>
      </c>
      <c r="J113" s="7">
        <v>73</v>
      </c>
      <c r="K113" s="7">
        <v>0</v>
      </c>
      <c r="L113" s="7">
        <v>0</v>
      </c>
      <c r="M113" s="7">
        <f>IF(ISBLANK(F113),0,MAX(G113,H113,I113,J113,K113,L113))</f>
        <v>73</v>
      </c>
      <c r="N113" s="17">
        <f>IF(M113&lt;75,"",VLOOKUP(M113,'[2]Tabelle1'!$J$16:$K$56,2,FALSE))</f>
      </c>
      <c r="P113" s="10"/>
      <c r="Q113" s="14">
        <f t="shared" si="12"/>
        <v>41.333333333333336</v>
      </c>
    </row>
    <row r="114" spans="1:17" ht="12.75">
      <c r="A114" s="6">
        <f t="shared" si="14"/>
        <v>108</v>
      </c>
      <c r="B114" s="7">
        <f t="shared" si="10"/>
        <v>248</v>
      </c>
      <c r="C114" s="8"/>
      <c r="D114" s="7">
        <f t="shared" si="11"/>
        <v>199</v>
      </c>
      <c r="E114" s="12" t="s">
        <v>137</v>
      </c>
      <c r="F114" s="1" t="s">
        <v>19</v>
      </c>
      <c r="G114" s="7">
        <v>46</v>
      </c>
      <c r="H114" s="7">
        <v>37</v>
      </c>
      <c r="I114" s="7">
        <v>0</v>
      </c>
      <c r="J114" s="7">
        <v>55</v>
      </c>
      <c r="K114" s="7">
        <v>52</v>
      </c>
      <c r="L114" s="7">
        <v>58</v>
      </c>
      <c r="M114" s="7">
        <v>58</v>
      </c>
      <c r="P114" s="10"/>
      <c r="Q114" s="14">
        <f>AVERAGE(G114:M114)</f>
        <v>43.714285714285715</v>
      </c>
    </row>
    <row r="115" spans="1:17" ht="12.75">
      <c r="A115" s="6">
        <f t="shared" si="14"/>
        <v>108</v>
      </c>
      <c r="B115" s="7">
        <f t="shared" si="10"/>
        <v>248</v>
      </c>
      <c r="C115" s="8" t="s">
        <v>4</v>
      </c>
      <c r="D115" s="7">
        <f t="shared" si="11"/>
        <v>199</v>
      </c>
      <c r="E115" s="12" t="s">
        <v>67</v>
      </c>
      <c r="F115" s="1" t="s">
        <v>73</v>
      </c>
      <c r="G115" s="7">
        <v>58</v>
      </c>
      <c r="H115" s="7">
        <v>42</v>
      </c>
      <c r="I115" s="7">
        <v>48</v>
      </c>
      <c r="J115" s="7">
        <v>44</v>
      </c>
      <c r="K115" s="7">
        <v>0</v>
      </c>
      <c r="L115" s="7">
        <v>56</v>
      </c>
      <c r="M115" s="7">
        <f>IF(ISBLANK(F115),0,MAX(G115,H115,I115,J115,K115,L115))</f>
        <v>58</v>
      </c>
      <c r="N115" s="2">
        <f>IF(M115&lt;75,"",VLOOKUP(M115,'[2]Tabelle1'!$J$16:$K$56,2,FALSE))</f>
      </c>
      <c r="P115" s="10"/>
      <c r="Q115" s="14">
        <f t="shared" si="12"/>
        <v>41.333333333333336</v>
      </c>
    </row>
    <row r="116" spans="1:17" ht="12.75">
      <c r="A116" s="6">
        <f t="shared" si="14"/>
        <v>111</v>
      </c>
      <c r="B116" s="7">
        <f t="shared" si="10"/>
        <v>246</v>
      </c>
      <c r="C116" s="8" t="s">
        <v>4</v>
      </c>
      <c r="D116" s="7">
        <f t="shared" si="11"/>
        <v>201</v>
      </c>
      <c r="E116" s="12" t="s">
        <v>58</v>
      </c>
      <c r="F116" s="1" t="s">
        <v>10</v>
      </c>
      <c r="G116" s="7">
        <v>0</v>
      </c>
      <c r="H116" s="7">
        <v>62</v>
      </c>
      <c r="I116" s="7">
        <v>52</v>
      </c>
      <c r="J116" s="7">
        <v>61</v>
      </c>
      <c r="K116" s="7">
        <v>71</v>
      </c>
      <c r="L116" s="7">
        <v>0</v>
      </c>
      <c r="M116" s="7">
        <f>IF(ISBLANK(F116),0,MAX(G116,H116,I116,J116,K116,L116))</f>
        <v>71</v>
      </c>
      <c r="N116" s="2">
        <f>IF(M116&lt;75,"",VLOOKUP(M116,'[2]Tabelle1'!$J$16:$K$56,2,FALSE))</f>
      </c>
      <c r="P116" s="10"/>
      <c r="Q116" s="14">
        <f t="shared" si="12"/>
        <v>41</v>
      </c>
    </row>
    <row r="117" spans="1:17" ht="12.75">
      <c r="A117" s="6">
        <f t="shared" si="14"/>
        <v>112</v>
      </c>
      <c r="B117" s="7">
        <f t="shared" si="10"/>
        <v>244</v>
      </c>
      <c r="D117" s="7">
        <f t="shared" si="11"/>
        <v>203</v>
      </c>
      <c r="E117" s="12" t="s">
        <v>217</v>
      </c>
      <c r="F117" s="1" t="s">
        <v>43</v>
      </c>
      <c r="G117" s="7">
        <v>0</v>
      </c>
      <c r="H117" s="7">
        <v>44</v>
      </c>
      <c r="I117" s="7">
        <v>48</v>
      </c>
      <c r="J117" s="7">
        <v>47</v>
      </c>
      <c r="K117" s="7">
        <v>53</v>
      </c>
      <c r="L117" s="7">
        <v>52</v>
      </c>
      <c r="M117" s="7">
        <v>53</v>
      </c>
      <c r="P117" s="10"/>
      <c r="Q117" s="14">
        <f>AVERAGE(G117:M117)</f>
        <v>42.42857142857143</v>
      </c>
    </row>
    <row r="118" spans="1:17" ht="12.75">
      <c r="A118" s="6">
        <f t="shared" si="14"/>
        <v>114</v>
      </c>
      <c r="B118" s="7">
        <f t="shared" si="10"/>
        <v>237</v>
      </c>
      <c r="C118" s="8" t="s">
        <v>4</v>
      </c>
      <c r="D118" s="7">
        <f t="shared" si="11"/>
        <v>210</v>
      </c>
      <c r="E118" s="12" t="s">
        <v>108</v>
      </c>
      <c r="F118" s="1" t="s">
        <v>111</v>
      </c>
      <c r="G118" s="7">
        <v>53</v>
      </c>
      <c r="H118" s="7">
        <v>67</v>
      </c>
      <c r="I118" s="7">
        <v>56</v>
      </c>
      <c r="J118" s="7">
        <v>61</v>
      </c>
      <c r="K118" s="7">
        <v>0</v>
      </c>
      <c r="L118" s="7">
        <v>0</v>
      </c>
      <c r="M118" s="7">
        <f aca="true" t="shared" si="15" ref="M118:M127">IF(ISBLANK(F118),0,MAX(G118,H118,I118,J118,K118,L118))</f>
        <v>67</v>
      </c>
      <c r="N118" s="2">
        <f>IF(M118&lt;75,"",VLOOKUP(M118,'[2]Tabelle1'!$J$16:$K$56,2,FALSE))</f>
      </c>
      <c r="P118" s="10"/>
      <c r="Q118" s="14">
        <f t="shared" si="12"/>
        <v>39.5</v>
      </c>
    </row>
    <row r="119" spans="1:17" ht="12.75">
      <c r="A119" s="6">
        <f t="shared" si="14"/>
        <v>115</v>
      </c>
      <c r="B119" s="7">
        <f t="shared" si="10"/>
        <v>234</v>
      </c>
      <c r="C119" s="8" t="s">
        <v>4</v>
      </c>
      <c r="D119" s="7">
        <f t="shared" si="11"/>
        <v>213</v>
      </c>
      <c r="E119" s="12" t="s">
        <v>109</v>
      </c>
      <c r="F119" s="1" t="s">
        <v>111</v>
      </c>
      <c r="G119" s="7">
        <v>58</v>
      </c>
      <c r="H119" s="7">
        <v>0</v>
      </c>
      <c r="I119" s="7">
        <v>0</v>
      </c>
      <c r="J119" s="7">
        <v>64</v>
      </c>
      <c r="K119" s="7">
        <v>50</v>
      </c>
      <c r="L119" s="7">
        <v>62</v>
      </c>
      <c r="M119" s="7">
        <f t="shared" si="15"/>
        <v>64</v>
      </c>
      <c r="N119" s="2">
        <f>IF(M119&lt;75,"",VLOOKUP(M119,'[2]Tabelle1'!$J$16:$K$56,2,FALSE))</f>
      </c>
      <c r="P119" s="10"/>
      <c r="Q119" s="14">
        <f t="shared" si="12"/>
        <v>39</v>
      </c>
    </row>
    <row r="120" spans="1:17" ht="12.75">
      <c r="A120" s="6">
        <f t="shared" si="14"/>
        <v>116</v>
      </c>
      <c r="B120" s="7">
        <f t="shared" si="10"/>
        <v>229</v>
      </c>
      <c r="C120" s="8" t="s">
        <v>4</v>
      </c>
      <c r="D120" s="7">
        <f t="shared" si="11"/>
        <v>218</v>
      </c>
      <c r="E120" s="12" t="s">
        <v>130</v>
      </c>
      <c r="F120" s="1" t="s">
        <v>132</v>
      </c>
      <c r="G120" s="7">
        <v>57</v>
      </c>
      <c r="H120" s="7">
        <v>0</v>
      </c>
      <c r="I120" s="7">
        <v>0</v>
      </c>
      <c r="J120" s="7">
        <v>58</v>
      </c>
      <c r="K120" s="7">
        <v>52</v>
      </c>
      <c r="L120" s="7">
        <v>62</v>
      </c>
      <c r="M120" s="7">
        <f t="shared" si="15"/>
        <v>62</v>
      </c>
      <c r="N120" s="2">
        <f>IF(M120&lt;75,"",VLOOKUP(M120,'[2]Tabelle1'!$J$16:$K$56,2,FALSE))</f>
      </c>
      <c r="P120" s="10"/>
      <c r="Q120" s="14">
        <f t="shared" si="12"/>
        <v>38.166666666666664</v>
      </c>
    </row>
    <row r="121" spans="1:17" ht="12.75">
      <c r="A121" s="6">
        <f t="shared" si="14"/>
        <v>117</v>
      </c>
      <c r="B121" s="7">
        <f t="shared" si="10"/>
        <v>228</v>
      </c>
      <c r="C121" s="8" t="s">
        <v>4</v>
      </c>
      <c r="D121" s="7">
        <f t="shared" si="11"/>
        <v>219</v>
      </c>
      <c r="E121" s="12" t="s">
        <v>49</v>
      </c>
      <c r="F121" s="1" t="s">
        <v>11</v>
      </c>
      <c r="G121" s="7">
        <v>48</v>
      </c>
      <c r="H121" s="7">
        <v>36</v>
      </c>
      <c r="I121" s="7">
        <v>53</v>
      </c>
      <c r="J121" s="7">
        <v>41</v>
      </c>
      <c r="K121" s="7">
        <v>0</v>
      </c>
      <c r="L121" s="7">
        <v>50</v>
      </c>
      <c r="M121" s="7">
        <f t="shared" si="15"/>
        <v>53</v>
      </c>
      <c r="N121" s="2">
        <f>IF(M121&lt;75,"",VLOOKUP(M121,'[2]Tabelle1'!$J$16:$K$56,2,FALSE))</f>
      </c>
      <c r="P121" s="10"/>
      <c r="Q121" s="14">
        <f t="shared" si="12"/>
        <v>38</v>
      </c>
    </row>
    <row r="122" spans="1:17" ht="12.75">
      <c r="A122" s="6">
        <f t="shared" si="14"/>
        <v>118</v>
      </c>
      <c r="B122" s="7">
        <f t="shared" si="10"/>
        <v>226</v>
      </c>
      <c r="C122" s="8" t="s">
        <v>4</v>
      </c>
      <c r="D122" s="7">
        <f t="shared" si="11"/>
        <v>221</v>
      </c>
      <c r="E122" s="12" t="s">
        <v>175</v>
      </c>
      <c r="F122" s="1" t="s">
        <v>42</v>
      </c>
      <c r="G122" s="7">
        <v>61</v>
      </c>
      <c r="H122" s="7">
        <v>60</v>
      </c>
      <c r="I122" s="7">
        <v>48</v>
      </c>
      <c r="J122" s="7">
        <v>0</v>
      </c>
      <c r="K122" s="7">
        <v>57</v>
      </c>
      <c r="L122" s="7">
        <v>0</v>
      </c>
      <c r="M122" s="7">
        <f t="shared" si="15"/>
        <v>61</v>
      </c>
      <c r="N122" s="2">
        <f>IF(M122&lt;75,"",VLOOKUP(M122,'[2]Tabelle1'!$J$16:$K$56,2,FALSE))</f>
      </c>
      <c r="P122" s="10"/>
      <c r="Q122" s="14">
        <f t="shared" si="12"/>
        <v>37.666666666666664</v>
      </c>
    </row>
    <row r="123" spans="1:17" ht="12.75">
      <c r="A123" s="6">
        <f t="shared" si="14"/>
        <v>119</v>
      </c>
      <c r="B123" s="7">
        <f t="shared" si="10"/>
        <v>224</v>
      </c>
      <c r="C123" s="8" t="s">
        <v>4</v>
      </c>
      <c r="D123" s="7">
        <f t="shared" si="11"/>
        <v>223</v>
      </c>
      <c r="E123" s="12" t="s">
        <v>155</v>
      </c>
      <c r="F123" s="1" t="s">
        <v>12</v>
      </c>
      <c r="G123" s="7">
        <v>0</v>
      </c>
      <c r="H123" s="7">
        <v>53</v>
      </c>
      <c r="I123" s="7">
        <v>57</v>
      </c>
      <c r="J123" s="7">
        <v>61</v>
      </c>
      <c r="K123" s="7">
        <v>53</v>
      </c>
      <c r="L123" s="7">
        <v>0</v>
      </c>
      <c r="M123" s="7">
        <f t="shared" si="15"/>
        <v>61</v>
      </c>
      <c r="N123" s="2">
        <f>IF(M123&lt;75,"",VLOOKUP(M123,'[2]Tabelle1'!$J$16:$K$56,2,FALSE))</f>
      </c>
      <c r="P123" s="10"/>
      <c r="Q123" s="14">
        <f t="shared" si="12"/>
        <v>37.333333333333336</v>
      </c>
    </row>
    <row r="124" spans="1:17" ht="12.75">
      <c r="A124" s="6">
        <f t="shared" si="14"/>
        <v>120</v>
      </c>
      <c r="B124" s="7">
        <f t="shared" si="10"/>
        <v>221</v>
      </c>
      <c r="C124" s="8" t="s">
        <v>4</v>
      </c>
      <c r="D124" s="7">
        <f t="shared" si="11"/>
        <v>226</v>
      </c>
      <c r="E124" s="12" t="s">
        <v>147</v>
      </c>
      <c r="F124" s="1" t="s">
        <v>17</v>
      </c>
      <c r="G124" s="7">
        <v>56</v>
      </c>
      <c r="H124" s="7">
        <v>55</v>
      </c>
      <c r="I124" s="7">
        <v>52</v>
      </c>
      <c r="J124" s="7">
        <v>0</v>
      </c>
      <c r="K124" s="7">
        <v>0</v>
      </c>
      <c r="L124" s="7">
        <v>58</v>
      </c>
      <c r="M124" s="7">
        <f t="shared" si="15"/>
        <v>58</v>
      </c>
      <c r="N124" s="2">
        <f>IF(M124&lt;75,"",VLOOKUP(M124,'[2]Tabelle1'!$J$16:$K$56,2,FALSE))</f>
      </c>
      <c r="P124" s="10"/>
      <c r="Q124" s="14">
        <f t="shared" si="12"/>
        <v>36.833333333333336</v>
      </c>
    </row>
    <row r="125" spans="1:17" ht="12.75">
      <c r="A125" s="6">
        <f t="shared" si="14"/>
        <v>121</v>
      </c>
      <c r="B125" s="7">
        <f t="shared" si="10"/>
        <v>217</v>
      </c>
      <c r="C125" s="8"/>
      <c r="D125" s="7">
        <f t="shared" si="11"/>
        <v>230</v>
      </c>
      <c r="E125" s="12" t="s">
        <v>69</v>
      </c>
      <c r="F125" s="1" t="s">
        <v>73</v>
      </c>
      <c r="G125" s="7">
        <v>44</v>
      </c>
      <c r="H125" s="7">
        <v>44</v>
      </c>
      <c r="I125" s="7">
        <v>40</v>
      </c>
      <c r="J125" s="7">
        <v>28</v>
      </c>
      <c r="K125" s="7">
        <v>29</v>
      </c>
      <c r="L125" s="7">
        <v>32</v>
      </c>
      <c r="M125" s="7">
        <f t="shared" si="15"/>
        <v>44</v>
      </c>
      <c r="N125" s="2">
        <f>IF(M125&lt;75,"",VLOOKUP(M125,'[2]Tabelle1'!$J$16:$K$56,2,FALSE))</f>
      </c>
      <c r="P125" s="10"/>
      <c r="Q125" s="14">
        <f t="shared" si="12"/>
        <v>36.166666666666664</v>
      </c>
    </row>
    <row r="126" spans="1:17" ht="12.75">
      <c r="A126" s="6">
        <f t="shared" si="14"/>
        <v>122</v>
      </c>
      <c r="B126" s="7">
        <f t="shared" si="10"/>
        <v>215</v>
      </c>
      <c r="D126" s="7">
        <f t="shared" si="11"/>
        <v>232</v>
      </c>
      <c r="E126" s="12" t="s">
        <v>229</v>
      </c>
      <c r="F126" s="1" t="s">
        <v>242</v>
      </c>
      <c r="G126" s="7">
        <v>0</v>
      </c>
      <c r="H126" s="7">
        <v>60</v>
      </c>
      <c r="I126" s="7">
        <v>0</v>
      </c>
      <c r="J126" s="7">
        <v>55</v>
      </c>
      <c r="K126" s="7">
        <v>47</v>
      </c>
      <c r="L126" s="7">
        <v>53</v>
      </c>
      <c r="M126" s="7">
        <f t="shared" si="15"/>
        <v>60</v>
      </c>
      <c r="P126" s="10"/>
      <c r="Q126" s="14">
        <f t="shared" si="12"/>
        <v>35.833333333333336</v>
      </c>
    </row>
    <row r="127" spans="1:17" ht="12.75">
      <c r="A127" s="6">
        <f t="shared" si="14"/>
        <v>123</v>
      </c>
      <c r="B127" s="7">
        <f t="shared" si="10"/>
        <v>214</v>
      </c>
      <c r="C127" s="8" t="s">
        <v>4</v>
      </c>
      <c r="D127" s="7">
        <f t="shared" si="11"/>
        <v>233</v>
      </c>
      <c r="E127" s="12" t="s">
        <v>126</v>
      </c>
      <c r="F127" s="1" t="s">
        <v>132</v>
      </c>
      <c r="G127" s="7">
        <v>48</v>
      </c>
      <c r="H127" s="7">
        <v>0</v>
      </c>
      <c r="I127" s="7">
        <v>51</v>
      </c>
      <c r="J127" s="7">
        <v>50</v>
      </c>
      <c r="K127" s="7">
        <v>65</v>
      </c>
      <c r="L127" s="7">
        <v>0</v>
      </c>
      <c r="M127" s="7">
        <f t="shared" si="15"/>
        <v>65</v>
      </c>
      <c r="N127" s="2">
        <f>IF(M127&lt;75,"",VLOOKUP(M127,'[2]Tabelle1'!$J$16:$K$56,2,FALSE))</f>
      </c>
      <c r="P127" s="10"/>
      <c r="Q127" s="14">
        <f t="shared" si="12"/>
        <v>35.666666666666664</v>
      </c>
    </row>
    <row r="128" spans="1:17" ht="12.75">
      <c r="A128" s="6">
        <f t="shared" si="14"/>
        <v>123</v>
      </c>
      <c r="B128" s="7">
        <f t="shared" si="10"/>
        <v>214</v>
      </c>
      <c r="D128" s="7">
        <f t="shared" si="11"/>
        <v>233</v>
      </c>
      <c r="E128" s="12" t="s">
        <v>223</v>
      </c>
      <c r="F128" s="1" t="s">
        <v>43</v>
      </c>
      <c r="G128" s="7">
        <v>57</v>
      </c>
      <c r="H128" s="7">
        <v>44</v>
      </c>
      <c r="I128" s="7">
        <v>30</v>
      </c>
      <c r="J128" s="7">
        <v>0</v>
      </c>
      <c r="K128" s="7">
        <v>42</v>
      </c>
      <c r="L128" s="7">
        <v>41</v>
      </c>
      <c r="M128" s="7">
        <v>57</v>
      </c>
      <c r="P128" s="10"/>
      <c r="Q128" s="14">
        <f>AVERAGE(G128:M128)</f>
        <v>38.714285714285715</v>
      </c>
    </row>
    <row r="129" spans="1:17" ht="12.75">
      <c r="A129" s="6">
        <f t="shared" si="14"/>
        <v>125</v>
      </c>
      <c r="B129" s="7">
        <f t="shared" si="10"/>
        <v>204</v>
      </c>
      <c r="C129" s="29"/>
      <c r="D129" s="7">
        <f t="shared" si="11"/>
        <v>243</v>
      </c>
      <c r="E129" s="29" t="s">
        <v>220</v>
      </c>
      <c r="F129" s="33" t="s">
        <v>43</v>
      </c>
      <c r="G129" s="7">
        <v>0</v>
      </c>
      <c r="H129" s="7">
        <v>53</v>
      </c>
      <c r="I129" s="7">
        <v>47</v>
      </c>
      <c r="J129" s="7">
        <v>0</v>
      </c>
      <c r="K129" s="7">
        <v>52</v>
      </c>
      <c r="L129" s="7">
        <v>52</v>
      </c>
      <c r="M129" s="7">
        <v>53</v>
      </c>
      <c r="P129" s="10"/>
      <c r="Q129" s="14">
        <f>AVERAGE(G129:M129)</f>
        <v>36.714285714285715</v>
      </c>
    </row>
    <row r="130" spans="1:17" ht="12.75">
      <c r="A130" s="6">
        <f t="shared" si="14"/>
        <v>126</v>
      </c>
      <c r="B130" s="7">
        <f t="shared" si="10"/>
        <v>201</v>
      </c>
      <c r="C130" s="8"/>
      <c r="D130" s="7">
        <f t="shared" si="11"/>
        <v>246</v>
      </c>
      <c r="E130" s="12" t="s">
        <v>166</v>
      </c>
      <c r="F130" s="1" t="s">
        <v>13</v>
      </c>
      <c r="G130" s="7">
        <v>41</v>
      </c>
      <c r="H130" s="7">
        <v>52</v>
      </c>
      <c r="I130" s="7"/>
      <c r="J130" s="7">
        <v>49</v>
      </c>
      <c r="K130" s="7">
        <v>0</v>
      </c>
      <c r="L130" s="7">
        <v>59</v>
      </c>
      <c r="M130" s="7">
        <f>IF(ISBLANK(F130),0,MAX(G130,H130,I130,J130,K130,L130))</f>
        <v>59</v>
      </c>
      <c r="N130" s="2">
        <f>IF(M130&lt;75,"",VLOOKUP(M130,'[2]Tabelle1'!$J$16:$K$56,2,FALSE))</f>
      </c>
      <c r="P130" s="10"/>
      <c r="Q130" s="14">
        <f t="shared" si="12"/>
        <v>40.2</v>
      </c>
    </row>
    <row r="131" spans="1:17" ht="12.75">
      <c r="A131" s="6">
        <f t="shared" si="14"/>
        <v>127</v>
      </c>
      <c r="B131" s="7">
        <f t="shared" si="10"/>
        <v>199</v>
      </c>
      <c r="C131" s="8" t="s">
        <v>4</v>
      </c>
      <c r="D131" s="7">
        <f t="shared" si="11"/>
        <v>248</v>
      </c>
      <c r="E131" s="12" t="s">
        <v>182</v>
      </c>
      <c r="F131" s="1" t="s">
        <v>41</v>
      </c>
      <c r="G131" s="7">
        <v>51</v>
      </c>
      <c r="H131" s="7">
        <v>0</v>
      </c>
      <c r="I131" s="7">
        <v>0</v>
      </c>
      <c r="J131" s="7">
        <v>52</v>
      </c>
      <c r="K131" s="7">
        <v>46</v>
      </c>
      <c r="L131" s="7">
        <v>50</v>
      </c>
      <c r="M131" s="7">
        <f>IF(ISBLANK(F131),0,MAX(G131,H131,I131,J131,K131,L131))</f>
        <v>52</v>
      </c>
      <c r="N131" s="2">
        <f>IF(M131&lt;75,"",VLOOKUP(M131,'[2]Tabelle1'!$J$16:$K$56,2,FALSE))</f>
      </c>
      <c r="P131" s="10"/>
      <c r="Q131" s="14">
        <f t="shared" si="12"/>
        <v>33.166666666666664</v>
      </c>
    </row>
    <row r="132" spans="1:17" ht="12.75">
      <c r="A132" s="6">
        <f t="shared" si="14"/>
        <v>128</v>
      </c>
      <c r="B132" s="7">
        <f t="shared" si="10"/>
        <v>193</v>
      </c>
      <c r="C132" s="8" t="s">
        <v>4</v>
      </c>
      <c r="D132" s="7">
        <f t="shared" si="11"/>
        <v>254</v>
      </c>
      <c r="E132" s="12" t="s">
        <v>125</v>
      </c>
      <c r="F132" s="1" t="s">
        <v>132</v>
      </c>
      <c r="G132" s="7">
        <v>44</v>
      </c>
      <c r="H132" s="7">
        <v>51</v>
      </c>
      <c r="I132" s="7">
        <v>47</v>
      </c>
      <c r="J132" s="7">
        <v>51</v>
      </c>
      <c r="K132" s="7">
        <v>0</v>
      </c>
      <c r="L132" s="7">
        <v>0</v>
      </c>
      <c r="M132" s="7">
        <f>IF(ISBLANK(F132),0,MAX(G132,H132,I132,J132,K132,L132))</f>
        <v>51</v>
      </c>
      <c r="N132" s="2">
        <f>IF(M132&lt;75,"",VLOOKUP(M132,'[2]Tabelle1'!$J$16:$K$56,2,FALSE))</f>
      </c>
      <c r="P132" s="10"/>
      <c r="Q132" s="14">
        <f t="shared" si="12"/>
        <v>32.166666666666664</v>
      </c>
    </row>
    <row r="133" spans="1:17" ht="12.75">
      <c r="A133" s="6">
        <f t="shared" si="14"/>
        <v>129</v>
      </c>
      <c r="B133" s="7">
        <f t="shared" si="10"/>
        <v>191</v>
      </c>
      <c r="C133" s="8" t="s">
        <v>4</v>
      </c>
      <c r="D133" s="7">
        <f t="shared" si="11"/>
        <v>256</v>
      </c>
      <c r="E133" s="12" t="s">
        <v>165</v>
      </c>
      <c r="F133" s="1" t="s">
        <v>13</v>
      </c>
      <c r="G133" s="7">
        <v>0</v>
      </c>
      <c r="H133" s="7">
        <v>47</v>
      </c>
      <c r="I133" s="7">
        <v>45</v>
      </c>
      <c r="J133" s="7">
        <v>0</v>
      </c>
      <c r="K133" s="7">
        <v>56</v>
      </c>
      <c r="L133" s="7">
        <v>43</v>
      </c>
      <c r="M133" s="7">
        <f>IF(ISBLANK(F133),0,MAX(G133,H133,I133,J133,K133,L133))</f>
        <v>56</v>
      </c>
      <c r="N133" s="2">
        <f>IF(M133&lt;75,"",VLOOKUP(M133,'[2]Tabelle1'!$J$16:$K$56,2,FALSE))</f>
      </c>
      <c r="P133" s="10"/>
      <c r="Q133" s="14">
        <f t="shared" si="12"/>
        <v>31.833333333333332</v>
      </c>
    </row>
    <row r="134" spans="1:17" ht="12.75">
      <c r="A134" s="6">
        <f aca="true" t="shared" si="16" ref="A134:A165">RANK(B134,$B$6:$B$172,0)</f>
        <v>113</v>
      </c>
      <c r="B134" s="7">
        <f aca="true" t="shared" si="17" ref="B134:B197">SUM(G134:L134)</f>
        <v>243</v>
      </c>
      <c r="C134" s="8" t="s">
        <v>4</v>
      </c>
      <c r="D134" s="7">
        <f aca="true" t="shared" si="18" ref="D134:D197">$B$6-B134</f>
        <v>204</v>
      </c>
      <c r="E134" s="12" t="s">
        <v>90</v>
      </c>
      <c r="F134" s="1" t="s">
        <v>18</v>
      </c>
      <c r="G134" s="7">
        <v>50</v>
      </c>
      <c r="H134" s="7">
        <v>35</v>
      </c>
      <c r="I134" s="7">
        <v>50</v>
      </c>
      <c r="J134" s="7">
        <v>54</v>
      </c>
      <c r="K134" s="7">
        <v>0</v>
      </c>
      <c r="L134" s="7">
        <v>54</v>
      </c>
      <c r="M134" s="7">
        <f>IF(ISBLANK(F134),0,MAX(G134,H134,I134,J134,K134,L134))</f>
        <v>54</v>
      </c>
      <c r="N134" s="2">
        <f>IF(M134&lt;75,"",VLOOKUP(M134,'[2]Tabelle1'!$J$16:$K$56,2,FALSE))</f>
      </c>
      <c r="P134" s="10"/>
      <c r="Q134" s="14">
        <f t="shared" si="12"/>
        <v>40.5</v>
      </c>
    </row>
    <row r="135" spans="1:17" ht="12.75">
      <c r="A135" s="6">
        <f t="shared" si="16"/>
        <v>130</v>
      </c>
      <c r="B135" s="7">
        <f t="shared" si="17"/>
        <v>183</v>
      </c>
      <c r="D135" s="7">
        <f t="shared" si="18"/>
        <v>264</v>
      </c>
      <c r="E135" s="12" t="s">
        <v>249</v>
      </c>
      <c r="F135" s="1" t="s">
        <v>25</v>
      </c>
      <c r="G135" s="7">
        <v>0</v>
      </c>
      <c r="H135" s="7">
        <v>0</v>
      </c>
      <c r="I135" s="7">
        <v>0</v>
      </c>
      <c r="J135" s="7">
        <v>66</v>
      </c>
      <c r="K135" s="7">
        <v>60</v>
      </c>
      <c r="L135" s="7">
        <v>57</v>
      </c>
      <c r="M135" s="7">
        <v>66</v>
      </c>
      <c r="P135" s="10"/>
      <c r="Q135" s="14">
        <f>AVERAGE(G135:M135)</f>
        <v>35.57142857142857</v>
      </c>
    </row>
    <row r="136" spans="1:17" ht="12.75">
      <c r="A136" s="6">
        <f t="shared" si="16"/>
        <v>130</v>
      </c>
      <c r="B136" s="7">
        <f t="shared" si="17"/>
        <v>183</v>
      </c>
      <c r="C136" s="8" t="s">
        <v>4</v>
      </c>
      <c r="D136" s="7">
        <f t="shared" si="18"/>
        <v>264</v>
      </c>
      <c r="E136" s="12" t="s">
        <v>185</v>
      </c>
      <c r="F136" s="1" t="s">
        <v>41</v>
      </c>
      <c r="G136" s="7">
        <v>0</v>
      </c>
      <c r="H136" s="7">
        <v>53</v>
      </c>
      <c r="I136" s="7">
        <v>24</v>
      </c>
      <c r="J136" s="7">
        <v>45</v>
      </c>
      <c r="K136" s="7">
        <v>61</v>
      </c>
      <c r="L136" s="7">
        <v>0</v>
      </c>
      <c r="M136" s="7">
        <f>IF(ISBLANK(F136),0,MAX(G136,H136,I136,J136,K136,L136))</f>
        <v>61</v>
      </c>
      <c r="N136" s="2">
        <f>IF(M136&lt;75,"",VLOOKUP(M136,'[2]Tabelle1'!$J$16:$K$56,2,FALSE))</f>
      </c>
      <c r="P136" s="10"/>
      <c r="Q136" s="14">
        <f t="shared" si="12"/>
        <v>30.5</v>
      </c>
    </row>
    <row r="137" spans="1:17" ht="12.75">
      <c r="A137" s="6">
        <f t="shared" si="16"/>
        <v>130</v>
      </c>
      <c r="B137" s="7">
        <f t="shared" si="17"/>
        <v>183</v>
      </c>
      <c r="C137" s="8" t="s">
        <v>4</v>
      </c>
      <c r="D137" s="7">
        <f t="shared" si="18"/>
        <v>264</v>
      </c>
      <c r="E137" s="12" t="s">
        <v>65</v>
      </c>
      <c r="F137" s="1" t="s">
        <v>73</v>
      </c>
      <c r="G137" s="7">
        <v>49</v>
      </c>
      <c r="H137" s="7">
        <v>0</v>
      </c>
      <c r="I137" s="7">
        <v>49</v>
      </c>
      <c r="J137" s="7">
        <v>43</v>
      </c>
      <c r="K137" s="7">
        <v>0</v>
      </c>
      <c r="L137" s="7">
        <v>42</v>
      </c>
      <c r="M137" s="7">
        <f>IF(ISBLANK(F137),0,MAX(G137,H137,I137,J137,K137,L137))</f>
        <v>49</v>
      </c>
      <c r="N137" s="2">
        <f>IF(M137&lt;75,"",VLOOKUP(M137,'[2]Tabelle1'!$J$16:$K$56,2,FALSE))</f>
      </c>
      <c r="P137" s="10"/>
      <c r="Q137" s="14">
        <f aca="true" t="shared" si="19" ref="Q137:Q199">AVERAGE(G137:L137)</f>
        <v>30.5</v>
      </c>
    </row>
    <row r="138" spans="1:17" ht="12.75">
      <c r="A138" s="6">
        <f t="shared" si="16"/>
        <v>133</v>
      </c>
      <c r="B138" s="7">
        <f t="shared" si="17"/>
        <v>179</v>
      </c>
      <c r="D138" s="7">
        <f t="shared" si="18"/>
        <v>268</v>
      </c>
      <c r="E138" s="12" t="s">
        <v>240</v>
      </c>
      <c r="F138" s="1" t="s">
        <v>242</v>
      </c>
      <c r="G138" s="7">
        <v>0</v>
      </c>
      <c r="H138" s="7">
        <v>55</v>
      </c>
      <c r="I138" s="7">
        <v>0</v>
      </c>
      <c r="J138" s="7">
        <v>0</v>
      </c>
      <c r="K138" s="7">
        <v>67</v>
      </c>
      <c r="L138" s="7">
        <v>57</v>
      </c>
      <c r="M138" s="7">
        <f>IF(ISBLANK(F138),0,MAX(G138,H138,I138,J138,K138,L138))</f>
        <v>67</v>
      </c>
      <c r="P138" s="10"/>
      <c r="Q138" s="14">
        <f t="shared" si="19"/>
        <v>29.833333333333332</v>
      </c>
    </row>
    <row r="139" spans="1:17" ht="12.75">
      <c r="A139" s="6">
        <f t="shared" si="16"/>
        <v>134</v>
      </c>
      <c r="B139" s="7">
        <f t="shared" si="17"/>
        <v>178</v>
      </c>
      <c r="C139" s="8"/>
      <c r="D139" s="7">
        <f t="shared" si="18"/>
        <v>269</v>
      </c>
      <c r="E139" s="12" t="s">
        <v>190</v>
      </c>
      <c r="F139" s="1" t="s">
        <v>41</v>
      </c>
      <c r="G139" s="7">
        <v>56</v>
      </c>
      <c r="H139" s="7">
        <v>0</v>
      </c>
      <c r="I139" s="7">
        <v>0</v>
      </c>
      <c r="J139" s="7">
        <v>0</v>
      </c>
      <c r="K139" s="7">
        <v>60</v>
      </c>
      <c r="L139" s="7">
        <v>62</v>
      </c>
      <c r="M139" s="7">
        <v>62</v>
      </c>
      <c r="P139" s="10"/>
      <c r="Q139" s="14">
        <f>AVERAGE(G139:M139)</f>
        <v>34.285714285714285</v>
      </c>
    </row>
    <row r="140" spans="1:17" ht="12.75">
      <c r="A140" s="6">
        <f t="shared" si="16"/>
        <v>135</v>
      </c>
      <c r="B140" s="7">
        <f t="shared" si="17"/>
        <v>176</v>
      </c>
      <c r="C140" s="1"/>
      <c r="D140" s="7">
        <f t="shared" si="18"/>
        <v>271</v>
      </c>
      <c r="E140" s="30" t="s">
        <v>209</v>
      </c>
      <c r="F140" s="31" t="s">
        <v>14</v>
      </c>
      <c r="G140" s="7">
        <v>53</v>
      </c>
      <c r="H140" s="7">
        <v>0</v>
      </c>
      <c r="I140" s="7">
        <v>61</v>
      </c>
      <c r="J140" s="7">
        <v>0</v>
      </c>
      <c r="K140" s="7">
        <v>62</v>
      </c>
      <c r="L140" s="7">
        <v>0</v>
      </c>
      <c r="M140" s="7">
        <v>62</v>
      </c>
      <c r="P140" s="10"/>
      <c r="Q140" s="14">
        <f>AVERAGE(G140:M140)</f>
        <v>34</v>
      </c>
    </row>
    <row r="141" spans="1:17" ht="12.75">
      <c r="A141" s="6">
        <f t="shared" si="16"/>
        <v>136</v>
      </c>
      <c r="B141" s="7">
        <f t="shared" si="17"/>
        <v>166</v>
      </c>
      <c r="C141" s="8" t="s">
        <v>4</v>
      </c>
      <c r="D141" s="7">
        <f t="shared" si="18"/>
        <v>281</v>
      </c>
      <c r="E141" s="12" t="s">
        <v>53</v>
      </c>
      <c r="F141" s="1" t="s">
        <v>11</v>
      </c>
      <c r="G141" s="7">
        <v>36</v>
      </c>
      <c r="H141" s="7">
        <v>0</v>
      </c>
      <c r="I141" s="7">
        <v>57</v>
      </c>
      <c r="J141" s="7">
        <v>41</v>
      </c>
      <c r="K141" s="7">
        <v>0</v>
      </c>
      <c r="L141" s="7">
        <v>32</v>
      </c>
      <c r="M141" s="7">
        <f>IF(ISBLANK(F141),0,MAX(G141,H141,I141,J141,K141,L141))</f>
        <v>57</v>
      </c>
      <c r="N141" s="2">
        <f>IF(M141&lt;75,"",VLOOKUP(M141,'[2]Tabelle1'!$J$16:$K$56,2,FALSE))</f>
      </c>
      <c r="P141" s="10"/>
      <c r="Q141" s="14">
        <f t="shared" si="19"/>
        <v>27.666666666666668</v>
      </c>
    </row>
    <row r="142" spans="1:17" ht="12.75">
      <c r="A142" s="6">
        <f t="shared" si="16"/>
        <v>136</v>
      </c>
      <c r="B142" s="7">
        <f t="shared" si="17"/>
        <v>166</v>
      </c>
      <c r="D142" s="7">
        <f t="shared" si="18"/>
        <v>281</v>
      </c>
      <c r="E142" s="12" t="s">
        <v>253</v>
      </c>
      <c r="F142" s="1" t="s">
        <v>25</v>
      </c>
      <c r="G142" s="7">
        <v>53</v>
      </c>
      <c r="H142" s="7">
        <v>50</v>
      </c>
      <c r="I142" s="7">
        <v>0</v>
      </c>
      <c r="J142" s="7">
        <v>0</v>
      </c>
      <c r="K142" s="7">
        <v>0</v>
      </c>
      <c r="L142" s="7">
        <v>63</v>
      </c>
      <c r="M142" s="7">
        <f>IF(ISBLANK(F142),0,MAX(G142,H142,I142,J142,K142,L142))</f>
        <v>63</v>
      </c>
      <c r="P142" s="10"/>
      <c r="Q142" s="14">
        <f t="shared" si="19"/>
        <v>27.666666666666668</v>
      </c>
    </row>
    <row r="143" spans="1:17" ht="12.75">
      <c r="A143" s="6">
        <f t="shared" si="16"/>
        <v>138</v>
      </c>
      <c r="B143" s="7">
        <f t="shared" si="17"/>
        <v>163</v>
      </c>
      <c r="C143" s="8"/>
      <c r="D143" s="7">
        <f t="shared" si="18"/>
        <v>284</v>
      </c>
      <c r="E143" s="12" t="s">
        <v>231</v>
      </c>
      <c r="F143" s="1" t="s">
        <v>242</v>
      </c>
      <c r="G143" s="7">
        <v>46</v>
      </c>
      <c r="H143" s="7">
        <v>58</v>
      </c>
      <c r="I143" s="7">
        <v>0</v>
      </c>
      <c r="J143" s="7">
        <v>59</v>
      </c>
      <c r="K143" s="7">
        <v>0</v>
      </c>
      <c r="L143" s="7">
        <v>0</v>
      </c>
      <c r="M143" s="7">
        <v>0</v>
      </c>
      <c r="P143" s="10"/>
      <c r="Q143" s="14">
        <f t="shared" si="19"/>
        <v>27.166666666666668</v>
      </c>
    </row>
    <row r="144" spans="1:17" ht="12.75">
      <c r="A144" s="6">
        <f t="shared" si="16"/>
        <v>139</v>
      </c>
      <c r="B144" s="7">
        <f t="shared" si="17"/>
        <v>150</v>
      </c>
      <c r="C144" s="8" t="s">
        <v>4</v>
      </c>
      <c r="D144" s="7">
        <f t="shared" si="18"/>
        <v>297</v>
      </c>
      <c r="E144" s="12" t="s">
        <v>160</v>
      </c>
      <c r="F144" s="1" t="s">
        <v>12</v>
      </c>
      <c r="G144" s="7">
        <v>0</v>
      </c>
      <c r="H144" s="7">
        <v>0</v>
      </c>
      <c r="I144" s="7">
        <v>0</v>
      </c>
      <c r="J144" s="7">
        <v>55</v>
      </c>
      <c r="K144" s="7">
        <v>51</v>
      </c>
      <c r="L144" s="7">
        <v>44</v>
      </c>
      <c r="M144" s="7">
        <f aca="true" t="shared" si="20" ref="M144:M152">IF(ISBLANK(F144),0,MAX(G144,H144,I144,J144,K144,L144))</f>
        <v>55</v>
      </c>
      <c r="N144" s="2">
        <f>IF(M144&lt;75,"",VLOOKUP(M144,'[2]Tabelle1'!$J$16:$K$56,2,FALSE))</f>
      </c>
      <c r="P144" s="10"/>
      <c r="Q144" s="14">
        <f t="shared" si="19"/>
        <v>25</v>
      </c>
    </row>
    <row r="145" spans="1:17" ht="12.75">
      <c r="A145" s="6">
        <f t="shared" si="16"/>
        <v>140</v>
      </c>
      <c r="B145" s="7">
        <f t="shared" si="17"/>
        <v>147</v>
      </c>
      <c r="C145" s="8" t="s">
        <v>4</v>
      </c>
      <c r="D145" s="7">
        <f t="shared" si="18"/>
        <v>300</v>
      </c>
      <c r="E145" s="12" t="s">
        <v>88</v>
      </c>
      <c r="F145" s="1" t="s">
        <v>89</v>
      </c>
      <c r="G145" s="7">
        <v>0</v>
      </c>
      <c r="H145" s="7">
        <v>46</v>
      </c>
      <c r="I145" s="7">
        <v>37</v>
      </c>
      <c r="J145" s="7">
        <v>0</v>
      </c>
      <c r="K145" s="7">
        <v>30</v>
      </c>
      <c r="L145" s="7">
        <v>34</v>
      </c>
      <c r="M145" s="7">
        <f t="shared" si="20"/>
        <v>46</v>
      </c>
      <c r="N145" s="2">
        <f>IF(M145&lt;75,"",VLOOKUP(M145,'[2]Tabelle1'!$J$16:$K$56,2,FALSE))</f>
      </c>
      <c r="P145" s="10"/>
      <c r="Q145" s="14">
        <f t="shared" si="19"/>
        <v>24.5</v>
      </c>
    </row>
    <row r="146" spans="1:17" ht="12.75">
      <c r="A146" s="6">
        <f t="shared" si="16"/>
        <v>141</v>
      </c>
      <c r="B146" s="7">
        <f t="shared" si="17"/>
        <v>142</v>
      </c>
      <c r="D146" s="7">
        <f t="shared" si="18"/>
        <v>305</v>
      </c>
      <c r="E146" s="12" t="s">
        <v>227</v>
      </c>
      <c r="F146" s="1" t="s">
        <v>242</v>
      </c>
      <c r="G146" s="7">
        <v>54</v>
      </c>
      <c r="H146" s="7">
        <v>0</v>
      </c>
      <c r="I146" s="7">
        <v>43</v>
      </c>
      <c r="J146" s="7">
        <v>0</v>
      </c>
      <c r="K146" s="7">
        <v>0</v>
      </c>
      <c r="L146" s="7">
        <v>45</v>
      </c>
      <c r="M146" s="7">
        <f t="shared" si="20"/>
        <v>54</v>
      </c>
      <c r="P146" s="10"/>
      <c r="Q146" s="14">
        <f t="shared" si="19"/>
        <v>23.666666666666668</v>
      </c>
    </row>
    <row r="147" spans="1:17" ht="12.75">
      <c r="A147" s="6">
        <f t="shared" si="16"/>
        <v>142</v>
      </c>
      <c r="B147" s="7">
        <f t="shared" si="17"/>
        <v>139</v>
      </c>
      <c r="C147" s="8" t="s">
        <v>4</v>
      </c>
      <c r="D147" s="7">
        <f t="shared" si="18"/>
        <v>308</v>
      </c>
      <c r="E147" s="12" t="s">
        <v>81</v>
      </c>
      <c r="F147" s="1" t="s">
        <v>89</v>
      </c>
      <c r="G147" s="7">
        <v>43</v>
      </c>
      <c r="H147" s="7">
        <v>46</v>
      </c>
      <c r="I147" s="7">
        <v>0</v>
      </c>
      <c r="J147" s="7">
        <v>0</v>
      </c>
      <c r="K147" s="7">
        <v>50</v>
      </c>
      <c r="L147" s="7">
        <v>0</v>
      </c>
      <c r="M147" s="7">
        <f t="shared" si="20"/>
        <v>50</v>
      </c>
      <c r="N147" s="2">
        <f>IF(M147&lt;75,"",VLOOKUP(M147,'[2]Tabelle1'!$J$16:$K$56,2,FALSE))</f>
      </c>
      <c r="P147" s="10"/>
      <c r="Q147" s="14">
        <f t="shared" si="19"/>
        <v>23.166666666666668</v>
      </c>
    </row>
    <row r="148" spans="1:17" ht="12.75">
      <c r="A148" s="6">
        <f t="shared" si="16"/>
        <v>143</v>
      </c>
      <c r="B148" s="7">
        <f t="shared" si="17"/>
        <v>136</v>
      </c>
      <c r="C148" s="8" t="s">
        <v>4</v>
      </c>
      <c r="D148" s="7">
        <f t="shared" si="18"/>
        <v>311</v>
      </c>
      <c r="E148" s="12" t="s">
        <v>178</v>
      </c>
      <c r="F148" s="1" t="s">
        <v>42</v>
      </c>
      <c r="G148" s="7">
        <v>41</v>
      </c>
      <c r="H148" s="7">
        <v>0</v>
      </c>
      <c r="I148" s="7">
        <v>45</v>
      </c>
      <c r="J148" s="7">
        <v>0</v>
      </c>
      <c r="K148" s="7">
        <v>0</v>
      </c>
      <c r="L148" s="7">
        <v>50</v>
      </c>
      <c r="M148" s="7">
        <f t="shared" si="20"/>
        <v>50</v>
      </c>
      <c r="N148" s="2">
        <f>IF(M148&lt;75,"",VLOOKUP(M148,'[2]Tabelle1'!$J$16:$K$56,2,FALSE))</f>
      </c>
      <c r="P148" s="10"/>
      <c r="Q148" s="14">
        <f t="shared" si="19"/>
        <v>22.666666666666668</v>
      </c>
    </row>
    <row r="149" spans="1:17" ht="12.75">
      <c r="A149" s="6">
        <f t="shared" si="16"/>
        <v>144</v>
      </c>
      <c r="B149" s="7">
        <f t="shared" si="17"/>
        <v>132</v>
      </c>
      <c r="C149" s="8" t="s">
        <v>4</v>
      </c>
      <c r="D149" s="7">
        <f t="shared" si="18"/>
        <v>315</v>
      </c>
      <c r="E149" s="12" t="s">
        <v>177</v>
      </c>
      <c r="F149" s="1" t="s">
        <v>42</v>
      </c>
      <c r="G149" s="7">
        <v>0</v>
      </c>
      <c r="H149" s="7">
        <v>47</v>
      </c>
      <c r="I149" s="7">
        <v>48</v>
      </c>
      <c r="J149" s="7">
        <v>37</v>
      </c>
      <c r="K149" s="7">
        <v>0</v>
      </c>
      <c r="L149" s="7">
        <v>0</v>
      </c>
      <c r="M149" s="7">
        <f t="shared" si="20"/>
        <v>48</v>
      </c>
      <c r="N149" s="2">
        <f>IF(M149&lt;75,"",VLOOKUP(M149,'[2]Tabelle1'!$J$16:$K$56,2,FALSE))</f>
      </c>
      <c r="P149" s="10"/>
      <c r="Q149" s="14">
        <f t="shared" si="19"/>
        <v>22</v>
      </c>
    </row>
    <row r="150" spans="1:17" ht="12.75">
      <c r="A150" s="6">
        <f t="shared" si="16"/>
        <v>145</v>
      </c>
      <c r="B150" s="7">
        <f t="shared" si="17"/>
        <v>127</v>
      </c>
      <c r="C150" s="8" t="s">
        <v>4</v>
      </c>
      <c r="D150" s="7">
        <f t="shared" si="18"/>
        <v>320</v>
      </c>
      <c r="E150" s="12" t="s">
        <v>191</v>
      </c>
      <c r="F150" s="1" t="s">
        <v>203</v>
      </c>
      <c r="G150" s="7">
        <v>0</v>
      </c>
      <c r="H150" s="7">
        <v>0</v>
      </c>
      <c r="I150" s="7">
        <v>0</v>
      </c>
      <c r="J150" s="7">
        <v>63</v>
      </c>
      <c r="K150" s="7">
        <v>64</v>
      </c>
      <c r="L150" s="7">
        <v>0</v>
      </c>
      <c r="M150" s="7">
        <f t="shared" si="20"/>
        <v>64</v>
      </c>
      <c r="N150" s="2">
        <f>IF(M150&lt;75,"",VLOOKUP(M150,'[2]Tabelle1'!$J$16:$K$56,2,FALSE))</f>
      </c>
      <c r="P150" s="10"/>
      <c r="Q150" s="14">
        <f t="shared" si="19"/>
        <v>21.166666666666668</v>
      </c>
    </row>
    <row r="151" spans="1:17" ht="12.75">
      <c r="A151" s="6">
        <f t="shared" si="16"/>
        <v>146</v>
      </c>
      <c r="B151" s="7">
        <f t="shared" si="17"/>
        <v>123</v>
      </c>
      <c r="D151" s="7">
        <f t="shared" si="18"/>
        <v>324</v>
      </c>
      <c r="E151" s="12" t="s">
        <v>228</v>
      </c>
      <c r="F151" s="1" t="s">
        <v>242</v>
      </c>
      <c r="G151" s="7">
        <v>0</v>
      </c>
      <c r="H151" s="7">
        <v>0</v>
      </c>
      <c r="I151" s="7">
        <v>64</v>
      </c>
      <c r="J151" s="7">
        <v>0</v>
      </c>
      <c r="K151" s="7">
        <v>59</v>
      </c>
      <c r="L151" s="7">
        <v>0</v>
      </c>
      <c r="M151" s="7">
        <f t="shared" si="20"/>
        <v>64</v>
      </c>
      <c r="P151" s="10"/>
      <c r="Q151" s="14">
        <f t="shared" si="19"/>
        <v>20.5</v>
      </c>
    </row>
    <row r="152" spans="1:17" ht="12.75">
      <c r="A152" s="6">
        <f t="shared" si="16"/>
        <v>146</v>
      </c>
      <c r="B152" s="7">
        <f t="shared" si="17"/>
        <v>123</v>
      </c>
      <c r="C152" s="8"/>
      <c r="D152" s="7">
        <f t="shared" si="18"/>
        <v>324</v>
      </c>
      <c r="E152" s="12" t="s">
        <v>201</v>
      </c>
      <c r="F152" s="1" t="s">
        <v>203</v>
      </c>
      <c r="G152" s="2">
        <v>57</v>
      </c>
      <c r="H152" s="2">
        <v>0</v>
      </c>
      <c r="I152" s="2">
        <v>66</v>
      </c>
      <c r="J152" s="2">
        <v>0</v>
      </c>
      <c r="K152" s="2">
        <v>0</v>
      </c>
      <c r="L152" s="2">
        <v>0</v>
      </c>
      <c r="M152" s="7">
        <f t="shared" si="20"/>
        <v>66</v>
      </c>
      <c r="N152" s="2">
        <f>IF(M152&lt;75,"",VLOOKUP(M152,'[2]Tabelle1'!$J$16:$K$56,2,FALSE))</f>
      </c>
      <c r="P152" s="10"/>
      <c r="Q152" s="14">
        <f t="shared" si="19"/>
        <v>20.5</v>
      </c>
    </row>
    <row r="153" spans="1:17" ht="12.75">
      <c r="A153" s="6">
        <f t="shared" si="16"/>
        <v>146</v>
      </c>
      <c r="B153" s="7">
        <f t="shared" si="17"/>
        <v>123</v>
      </c>
      <c r="D153" s="7">
        <f t="shared" si="18"/>
        <v>324</v>
      </c>
      <c r="E153" s="12" t="s">
        <v>221</v>
      </c>
      <c r="F153" s="1" t="s">
        <v>43</v>
      </c>
      <c r="G153" s="7">
        <v>0</v>
      </c>
      <c r="H153" s="7">
        <v>64</v>
      </c>
      <c r="I153" s="7">
        <v>0</v>
      </c>
      <c r="J153" s="7">
        <v>0</v>
      </c>
      <c r="K153" s="7">
        <v>0</v>
      </c>
      <c r="L153" s="7">
        <v>59</v>
      </c>
      <c r="M153" s="7">
        <v>64</v>
      </c>
      <c r="P153" s="10"/>
      <c r="Q153" s="14">
        <f>AVERAGE(G153:M153)</f>
        <v>26.714285714285715</v>
      </c>
    </row>
    <row r="154" spans="1:17" ht="12.75">
      <c r="A154" s="6">
        <f t="shared" si="16"/>
        <v>149</v>
      </c>
      <c r="B154" s="7">
        <f t="shared" si="17"/>
        <v>117</v>
      </c>
      <c r="C154" s="8" t="s">
        <v>4</v>
      </c>
      <c r="D154" s="7">
        <f t="shared" si="18"/>
        <v>330</v>
      </c>
      <c r="E154" s="12" t="s">
        <v>75</v>
      </c>
      <c r="F154" s="1" t="s">
        <v>89</v>
      </c>
      <c r="G154" s="7">
        <v>57</v>
      </c>
      <c r="H154" s="7">
        <v>0</v>
      </c>
      <c r="I154" s="7">
        <v>0</v>
      </c>
      <c r="J154" s="7">
        <v>60</v>
      </c>
      <c r="K154" s="7">
        <v>0</v>
      </c>
      <c r="L154" s="7">
        <v>0</v>
      </c>
      <c r="M154" s="7">
        <f>IF(ISBLANK(F154),0,MAX(G154,H154,I154,J154,K154,L154))</f>
        <v>60</v>
      </c>
      <c r="N154" s="2">
        <f>IF(M154&lt;75,"",VLOOKUP(M154,'[2]Tabelle1'!$J$16:$K$56,2,FALSE))</f>
      </c>
      <c r="P154" s="10"/>
      <c r="Q154" s="14">
        <f>AVERAGE(G154:L154)</f>
        <v>19.5</v>
      </c>
    </row>
    <row r="155" spans="1:19" ht="12.75">
      <c r="A155" s="6">
        <f t="shared" si="16"/>
        <v>150</v>
      </c>
      <c r="B155" s="7">
        <f t="shared" si="17"/>
        <v>110</v>
      </c>
      <c r="C155" s="8"/>
      <c r="D155" s="7">
        <f t="shared" si="18"/>
        <v>337</v>
      </c>
      <c r="E155" s="12" t="s">
        <v>210</v>
      </c>
      <c r="F155" s="1" t="s">
        <v>14</v>
      </c>
      <c r="G155" s="7">
        <v>0</v>
      </c>
      <c r="H155" s="7">
        <v>61</v>
      </c>
      <c r="I155" s="7">
        <v>0</v>
      </c>
      <c r="J155" s="7">
        <v>49</v>
      </c>
      <c r="K155" s="7">
        <v>0</v>
      </c>
      <c r="L155" s="7">
        <v>0</v>
      </c>
      <c r="M155" s="7">
        <f>IF(ISBLANK(F155),0,MAX(G155,H155,I155,J155,K155,L155))</f>
        <v>61</v>
      </c>
      <c r="P155" s="10"/>
      <c r="Q155" s="14">
        <f t="shared" si="19"/>
        <v>18.333333333333332</v>
      </c>
      <c r="S155" s="1" t="s">
        <v>44</v>
      </c>
    </row>
    <row r="156" spans="1:17" ht="12.75">
      <c r="A156" s="6">
        <f t="shared" si="16"/>
        <v>151</v>
      </c>
      <c r="B156" s="7">
        <f t="shared" si="17"/>
        <v>109</v>
      </c>
      <c r="C156" s="8" t="s">
        <v>4</v>
      </c>
      <c r="D156" s="7">
        <f t="shared" si="18"/>
        <v>338</v>
      </c>
      <c r="E156" s="12" t="s">
        <v>181</v>
      </c>
      <c r="F156" s="1" t="s">
        <v>42</v>
      </c>
      <c r="G156" s="7">
        <v>0</v>
      </c>
      <c r="H156" s="7">
        <v>0</v>
      </c>
      <c r="I156" s="7">
        <v>0</v>
      </c>
      <c r="J156" s="7">
        <v>51</v>
      </c>
      <c r="K156" s="7">
        <v>58</v>
      </c>
      <c r="L156" s="7">
        <v>0</v>
      </c>
      <c r="M156" s="7">
        <f>IF(ISBLANK(F156),0,MAX(G156,H156,I156,J156,K156,L156))</f>
        <v>58</v>
      </c>
      <c r="N156" s="2">
        <f>IF(M156&lt;75,"",VLOOKUP(M156,'[2]Tabelle1'!$J$16:$K$56,2,FALSE))</f>
      </c>
      <c r="P156" s="10"/>
      <c r="Q156" s="14">
        <f t="shared" si="19"/>
        <v>18.166666666666668</v>
      </c>
    </row>
    <row r="157" spans="1:17" ht="12.75">
      <c r="A157" s="6">
        <f t="shared" si="16"/>
        <v>152</v>
      </c>
      <c r="B157" s="7">
        <f t="shared" si="17"/>
        <v>105</v>
      </c>
      <c r="C157" s="8" t="s">
        <v>4</v>
      </c>
      <c r="D157" s="7">
        <f t="shared" si="18"/>
        <v>342</v>
      </c>
      <c r="E157" s="12" t="s">
        <v>205</v>
      </c>
      <c r="F157" s="1" t="s">
        <v>14</v>
      </c>
      <c r="G157" s="7">
        <v>53</v>
      </c>
      <c r="H157" s="7">
        <v>0</v>
      </c>
      <c r="I157" s="7">
        <v>0</v>
      </c>
      <c r="J157" s="7">
        <v>52</v>
      </c>
      <c r="K157" s="7">
        <v>0</v>
      </c>
      <c r="L157" s="7">
        <v>0</v>
      </c>
      <c r="M157" s="7">
        <f>IF(ISBLANK(F157),0,MAX(G157,H157,I157,J157,K157,L157))</f>
        <v>53</v>
      </c>
      <c r="N157" s="2">
        <f>IF(M157&lt;75,"",VLOOKUP(M157,'[2]Tabelle1'!$J$16:$K$56,2,FALSE))</f>
      </c>
      <c r="P157" s="10"/>
      <c r="Q157" s="14">
        <f t="shared" si="19"/>
        <v>17.5</v>
      </c>
    </row>
    <row r="158" spans="1:17" ht="12.75">
      <c r="A158" s="6">
        <f t="shared" si="16"/>
        <v>153</v>
      </c>
      <c r="B158" s="7">
        <f t="shared" si="17"/>
        <v>104</v>
      </c>
      <c r="C158" s="8" t="s">
        <v>4</v>
      </c>
      <c r="D158" s="7">
        <f t="shared" si="18"/>
        <v>343</v>
      </c>
      <c r="E158" s="12" t="s">
        <v>51</v>
      </c>
      <c r="F158" s="1" t="s">
        <v>11</v>
      </c>
      <c r="G158" s="7">
        <v>0</v>
      </c>
      <c r="H158" s="7">
        <v>51</v>
      </c>
      <c r="I158" s="7">
        <v>53</v>
      </c>
      <c r="J158" s="7">
        <v>0</v>
      </c>
      <c r="K158" s="7">
        <v>0</v>
      </c>
      <c r="L158" s="7">
        <v>0</v>
      </c>
      <c r="M158" s="7">
        <f>IF(ISBLANK(F158),0,MAX(G158,H158,I158,J158,K158,L158))</f>
        <v>53</v>
      </c>
      <c r="N158" s="2">
        <f>IF(M158&lt;75,"",VLOOKUP(M158,'[2]Tabelle1'!$J$16:$K$56,2,FALSE))</f>
      </c>
      <c r="P158" s="10"/>
      <c r="Q158" s="14">
        <f t="shared" si="19"/>
        <v>17.333333333333332</v>
      </c>
    </row>
    <row r="159" spans="1:17" ht="12.75">
      <c r="A159" s="6">
        <f t="shared" si="16"/>
        <v>153</v>
      </c>
      <c r="B159" s="7">
        <f t="shared" si="17"/>
        <v>104</v>
      </c>
      <c r="D159" s="7">
        <f t="shared" si="18"/>
        <v>343</v>
      </c>
      <c r="E159" s="12" t="s">
        <v>248</v>
      </c>
      <c r="F159" s="1" t="s">
        <v>25</v>
      </c>
      <c r="G159" s="7">
        <v>53</v>
      </c>
      <c r="H159" s="7">
        <v>0</v>
      </c>
      <c r="I159" s="7">
        <v>0</v>
      </c>
      <c r="J159" s="7">
        <v>51</v>
      </c>
      <c r="K159" s="7">
        <v>0</v>
      </c>
      <c r="L159" s="7">
        <v>0</v>
      </c>
      <c r="M159" s="7">
        <v>53</v>
      </c>
      <c r="P159" s="10"/>
      <c r="Q159" s="14">
        <f>AVERAGE(G159:M159)</f>
        <v>22.428571428571427</v>
      </c>
    </row>
    <row r="160" spans="1:17" ht="12.75">
      <c r="A160" s="6">
        <f t="shared" si="16"/>
        <v>155</v>
      </c>
      <c r="B160" s="7">
        <f t="shared" si="17"/>
        <v>100</v>
      </c>
      <c r="C160" s="8"/>
      <c r="D160" s="7">
        <f t="shared" si="18"/>
        <v>347</v>
      </c>
      <c r="E160" s="12" t="s">
        <v>357</v>
      </c>
      <c r="F160" s="1" t="s">
        <v>43</v>
      </c>
      <c r="G160" s="7">
        <v>44</v>
      </c>
      <c r="H160" s="7">
        <v>0</v>
      </c>
      <c r="I160" s="7">
        <v>0</v>
      </c>
      <c r="J160" s="7">
        <v>56</v>
      </c>
      <c r="K160" s="7">
        <v>0</v>
      </c>
      <c r="L160" s="7">
        <v>0</v>
      </c>
      <c r="M160" s="7">
        <v>56</v>
      </c>
      <c r="P160" s="10"/>
      <c r="Q160" s="14">
        <f>AVERAGE(G160:M160)</f>
        <v>22.285714285714285</v>
      </c>
    </row>
    <row r="161" spans="1:17" ht="12.75">
      <c r="A161" s="6">
        <f t="shared" si="16"/>
        <v>156</v>
      </c>
      <c r="B161" s="7">
        <f t="shared" si="17"/>
        <v>98</v>
      </c>
      <c r="D161" s="7">
        <f t="shared" si="18"/>
        <v>349</v>
      </c>
      <c r="E161" s="12" t="s">
        <v>241</v>
      </c>
      <c r="F161" s="1" t="s">
        <v>242</v>
      </c>
      <c r="G161" s="7">
        <v>43</v>
      </c>
      <c r="H161" s="7">
        <v>0</v>
      </c>
      <c r="I161" s="7">
        <v>0</v>
      </c>
      <c r="J161" s="7">
        <v>55</v>
      </c>
      <c r="K161" s="7">
        <v>0</v>
      </c>
      <c r="L161" s="7">
        <v>0</v>
      </c>
      <c r="M161" s="7">
        <v>55</v>
      </c>
      <c r="P161" s="10"/>
      <c r="Q161" s="14">
        <f>AVERAGE(G161:M161)</f>
        <v>21.857142857142858</v>
      </c>
    </row>
    <row r="162" spans="1:17" ht="12.75">
      <c r="A162" s="6">
        <f t="shared" si="16"/>
        <v>157</v>
      </c>
      <c r="B162" s="7">
        <f t="shared" si="17"/>
        <v>96</v>
      </c>
      <c r="D162" s="7">
        <f t="shared" si="18"/>
        <v>351</v>
      </c>
      <c r="E162" s="12" t="s">
        <v>237</v>
      </c>
      <c r="F162" s="1" t="s">
        <v>242</v>
      </c>
      <c r="G162" s="7">
        <v>0</v>
      </c>
      <c r="H162" s="7">
        <v>0</v>
      </c>
      <c r="I162" s="7">
        <v>44</v>
      </c>
      <c r="J162" s="7">
        <v>0</v>
      </c>
      <c r="K162" s="7">
        <v>0</v>
      </c>
      <c r="L162" s="7">
        <v>52</v>
      </c>
      <c r="M162" s="7">
        <v>52</v>
      </c>
      <c r="P162" s="10"/>
      <c r="Q162" s="14">
        <f>AVERAGE(G162:M162)</f>
        <v>21.142857142857142</v>
      </c>
    </row>
    <row r="163" spans="1:17" ht="12.75">
      <c r="A163" s="6">
        <f t="shared" si="16"/>
        <v>158</v>
      </c>
      <c r="B163" s="7">
        <f t="shared" si="17"/>
        <v>93</v>
      </c>
      <c r="C163" s="8" t="s">
        <v>4</v>
      </c>
      <c r="D163" s="7">
        <f t="shared" si="18"/>
        <v>354</v>
      </c>
      <c r="E163" s="12" t="s">
        <v>80</v>
      </c>
      <c r="F163" s="1" t="s">
        <v>89</v>
      </c>
      <c r="G163" s="7">
        <v>0</v>
      </c>
      <c r="H163" s="7">
        <v>0</v>
      </c>
      <c r="I163" s="7">
        <v>0</v>
      </c>
      <c r="J163" s="7">
        <v>54</v>
      </c>
      <c r="K163" s="7">
        <v>0</v>
      </c>
      <c r="L163" s="7">
        <v>39</v>
      </c>
      <c r="M163" s="7">
        <f>IF(ISBLANK(F163),0,MAX(G163,H163,I163,J163,K163,L163))</f>
        <v>54</v>
      </c>
      <c r="N163" s="2">
        <f>IF(M163&lt;75,"",VLOOKUP(M163,'[2]Tabelle1'!$J$16:$K$56,2,FALSE))</f>
      </c>
      <c r="P163" s="10"/>
      <c r="Q163" s="14">
        <f t="shared" si="19"/>
        <v>15.5</v>
      </c>
    </row>
    <row r="164" spans="1:17" ht="12.75">
      <c r="A164" s="6">
        <f t="shared" si="16"/>
        <v>159</v>
      </c>
      <c r="B164" s="7">
        <f t="shared" si="17"/>
        <v>90</v>
      </c>
      <c r="C164" s="8" t="s">
        <v>4</v>
      </c>
      <c r="D164" s="7">
        <f t="shared" si="18"/>
        <v>357</v>
      </c>
      <c r="E164" s="12" t="s">
        <v>188</v>
      </c>
      <c r="F164" s="1" t="s">
        <v>41</v>
      </c>
      <c r="G164" s="7">
        <v>49</v>
      </c>
      <c r="H164" s="7">
        <v>0</v>
      </c>
      <c r="I164" s="7">
        <v>41</v>
      </c>
      <c r="J164" s="7">
        <v>0</v>
      </c>
      <c r="K164" s="7">
        <v>0</v>
      </c>
      <c r="L164" s="7">
        <v>0</v>
      </c>
      <c r="M164" s="7">
        <f>IF(ISBLANK(F164),0,MAX(G164,H164,I164,J164,K164,L164))</f>
        <v>49</v>
      </c>
      <c r="N164" s="2">
        <f>IF(M164&lt;75,"",VLOOKUP(M164,'[2]Tabelle1'!$J$16:$K$56,2,FALSE))</f>
      </c>
      <c r="P164" s="10"/>
      <c r="Q164" s="14">
        <f t="shared" si="19"/>
        <v>15</v>
      </c>
    </row>
    <row r="165" spans="1:17" ht="12.75">
      <c r="A165" s="6">
        <f t="shared" si="16"/>
        <v>160</v>
      </c>
      <c r="B165" s="7">
        <f t="shared" si="17"/>
        <v>84</v>
      </c>
      <c r="C165" s="8"/>
      <c r="D165" s="7">
        <f t="shared" si="18"/>
        <v>363</v>
      </c>
      <c r="E165" s="12" t="s">
        <v>114</v>
      </c>
      <c r="F165" s="1" t="s">
        <v>48</v>
      </c>
      <c r="G165" s="7">
        <v>0</v>
      </c>
      <c r="H165" s="7">
        <v>0</v>
      </c>
      <c r="I165" s="7">
        <v>0</v>
      </c>
      <c r="J165" s="7">
        <v>0</v>
      </c>
      <c r="K165" s="7">
        <v>84</v>
      </c>
      <c r="L165" s="7">
        <v>0</v>
      </c>
      <c r="M165" s="7">
        <v>84</v>
      </c>
      <c r="N165" s="2" t="s">
        <v>358</v>
      </c>
      <c r="P165" s="10"/>
      <c r="Q165" s="14">
        <f t="shared" si="19"/>
        <v>14</v>
      </c>
    </row>
    <row r="166" spans="1:17" ht="12.75">
      <c r="A166" s="6">
        <f>RANK(B166,$B$6:$B$172,0)</f>
        <v>160</v>
      </c>
      <c r="B166" s="7">
        <f t="shared" si="17"/>
        <v>84</v>
      </c>
      <c r="C166" s="1"/>
      <c r="D166" s="7">
        <f t="shared" si="18"/>
        <v>363</v>
      </c>
      <c r="E166" s="12" t="s">
        <v>216</v>
      </c>
      <c r="F166" s="1" t="s">
        <v>43</v>
      </c>
      <c r="G166" s="7">
        <v>0</v>
      </c>
      <c r="H166" s="7">
        <v>0</v>
      </c>
      <c r="I166" s="7">
        <v>0</v>
      </c>
      <c r="J166" s="7">
        <v>50</v>
      </c>
      <c r="K166" s="7">
        <v>0</v>
      </c>
      <c r="L166" s="7">
        <v>34</v>
      </c>
      <c r="M166" s="7">
        <v>50</v>
      </c>
      <c r="P166" s="10"/>
      <c r="Q166" s="14">
        <f>AVERAGE(G166:M166)</f>
        <v>19.142857142857142</v>
      </c>
    </row>
    <row r="167" spans="1:17" ht="12.75">
      <c r="A167" s="6">
        <f>RANK(B167,$B$6:$B$172,0)</f>
        <v>162</v>
      </c>
      <c r="B167" s="7">
        <f t="shared" si="17"/>
        <v>81</v>
      </c>
      <c r="C167" s="8" t="s">
        <v>4</v>
      </c>
      <c r="D167" s="7">
        <f t="shared" si="18"/>
        <v>366</v>
      </c>
      <c r="E167" s="12" t="s">
        <v>82</v>
      </c>
      <c r="F167" s="1" t="s">
        <v>89</v>
      </c>
      <c r="G167" s="7">
        <v>0</v>
      </c>
      <c r="H167" s="7">
        <v>40</v>
      </c>
      <c r="I167" s="7">
        <v>41</v>
      </c>
      <c r="J167" s="7">
        <v>0</v>
      </c>
      <c r="K167" s="7">
        <v>0</v>
      </c>
      <c r="L167" s="7">
        <v>0</v>
      </c>
      <c r="M167" s="7">
        <f aca="true" t="shared" si="21" ref="M167:M173">IF(ISBLANK(F167),0,MAX(G167,H167,I167,J167,K167,L167))</f>
        <v>41</v>
      </c>
      <c r="N167" s="2">
        <f>IF(M167&lt;75,"",VLOOKUP(M167,'[2]Tabelle1'!$J$16:$K$56,2,FALSE))</f>
      </c>
      <c r="P167" s="10"/>
      <c r="Q167" s="14">
        <f>AVERAGE(G167:L167)</f>
        <v>13.5</v>
      </c>
    </row>
    <row r="168" spans="1:17" ht="12.75">
      <c r="A168" s="6">
        <f>RANK(B168,$B$6:$B$172,0)</f>
        <v>163</v>
      </c>
      <c r="B168" s="7">
        <f t="shared" si="17"/>
        <v>73</v>
      </c>
      <c r="C168" s="8" t="s">
        <v>4</v>
      </c>
      <c r="D168" s="7">
        <f t="shared" si="18"/>
        <v>374</v>
      </c>
      <c r="E168" s="12" t="s">
        <v>77</v>
      </c>
      <c r="F168" s="1" t="s">
        <v>89</v>
      </c>
      <c r="G168" s="7">
        <v>35</v>
      </c>
      <c r="H168" s="7">
        <v>0</v>
      </c>
      <c r="I168" s="7">
        <v>0</v>
      </c>
      <c r="J168" s="7">
        <v>0</v>
      </c>
      <c r="K168" s="7">
        <v>0</v>
      </c>
      <c r="L168" s="7">
        <v>38</v>
      </c>
      <c r="M168" s="7">
        <f t="shared" si="21"/>
        <v>38</v>
      </c>
      <c r="N168" s="2">
        <f>IF(M168&lt;75,"",VLOOKUP(M168,'[2]Tabelle1'!$J$16:$K$56,2,FALSE))</f>
      </c>
      <c r="P168" s="10"/>
      <c r="Q168" s="14">
        <f t="shared" si="19"/>
        <v>12.166666666666666</v>
      </c>
    </row>
    <row r="169" spans="1:17" ht="12.75">
      <c r="A169" s="6">
        <f>RANK(B169,$B$6:$B$172,0)</f>
        <v>164</v>
      </c>
      <c r="B169" s="7">
        <f t="shared" si="17"/>
        <v>57</v>
      </c>
      <c r="C169" s="8" t="s">
        <v>4</v>
      </c>
      <c r="D169" s="7">
        <f t="shared" si="18"/>
        <v>390</v>
      </c>
      <c r="E169" s="12" t="s">
        <v>102</v>
      </c>
      <c r="F169" s="1" t="s">
        <v>34</v>
      </c>
      <c r="G169" s="7">
        <v>57</v>
      </c>
      <c r="H169" s="7"/>
      <c r="I169" s="7">
        <v>0</v>
      </c>
      <c r="J169" s="7">
        <v>0</v>
      </c>
      <c r="K169" s="7">
        <v>0</v>
      </c>
      <c r="L169" s="7">
        <v>0</v>
      </c>
      <c r="M169" s="7">
        <f t="shared" si="21"/>
        <v>57</v>
      </c>
      <c r="N169" s="2">
        <f>IF(M169&lt;75,"",VLOOKUP(M169,'[2]Tabelle1'!$J$16:$K$56,2,FALSE))</f>
      </c>
      <c r="Q169" s="14">
        <f>AVERAGE(G169:L169)</f>
        <v>11.4</v>
      </c>
    </row>
    <row r="170" spans="1:17" ht="12.75">
      <c r="A170" s="6">
        <f>RANK(B170,$B$6:$B$172,0)</f>
        <v>165</v>
      </c>
      <c r="B170" s="7">
        <f t="shared" si="17"/>
        <v>54</v>
      </c>
      <c r="C170" s="8" t="s">
        <v>4</v>
      </c>
      <c r="D170" s="7">
        <f t="shared" si="18"/>
        <v>393</v>
      </c>
      <c r="E170" s="12" t="s">
        <v>103</v>
      </c>
      <c r="F170" s="1" t="s">
        <v>34</v>
      </c>
      <c r="G170" s="7">
        <v>0</v>
      </c>
      <c r="H170" s="7"/>
      <c r="I170" s="7">
        <v>54</v>
      </c>
      <c r="J170" s="7">
        <v>0</v>
      </c>
      <c r="K170" s="7">
        <v>0</v>
      </c>
      <c r="L170" s="7">
        <v>0</v>
      </c>
      <c r="M170" s="7">
        <f t="shared" si="21"/>
        <v>54</v>
      </c>
      <c r="N170" s="2">
        <f>IF(M170&lt;75,"",VLOOKUP(M170,'[2]Tabelle1'!$J$16:$K$56,2,FALSE))</f>
      </c>
      <c r="P170" s="10"/>
      <c r="Q170" s="14">
        <f t="shared" si="19"/>
        <v>10.8</v>
      </c>
    </row>
    <row r="171" spans="1:17" ht="12.75">
      <c r="A171" s="6">
        <f>RANK(B171,$B$6:$B$172,0)</f>
        <v>166</v>
      </c>
      <c r="B171" s="7">
        <f t="shared" si="17"/>
        <v>51</v>
      </c>
      <c r="C171" s="8" t="s">
        <v>4</v>
      </c>
      <c r="D171" s="7">
        <f t="shared" si="18"/>
        <v>396</v>
      </c>
      <c r="E171" s="12" t="s">
        <v>145</v>
      </c>
      <c r="F171" s="1" t="s">
        <v>20</v>
      </c>
      <c r="G171" s="7">
        <v>51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f t="shared" si="21"/>
        <v>51</v>
      </c>
      <c r="N171" s="2">
        <f>IF(M171&lt;75,"",VLOOKUP(M171,'[2]Tabelle1'!$J$16:$K$56,2,FALSE))</f>
      </c>
      <c r="P171" s="10"/>
      <c r="Q171" s="14">
        <f t="shared" si="19"/>
        <v>8.5</v>
      </c>
    </row>
    <row r="172" spans="1:17" ht="12.75">
      <c r="A172" s="6">
        <f>RANK(B172,$B$6:$B$172,0)</f>
        <v>167</v>
      </c>
      <c r="B172" s="7">
        <f t="shared" si="17"/>
        <v>50</v>
      </c>
      <c r="C172" s="1"/>
      <c r="D172" s="7">
        <f t="shared" si="18"/>
        <v>397</v>
      </c>
      <c r="E172" s="12" t="s">
        <v>211</v>
      </c>
      <c r="F172" s="1" t="s">
        <v>14</v>
      </c>
      <c r="G172" s="7">
        <v>0</v>
      </c>
      <c r="H172" s="7">
        <v>0</v>
      </c>
      <c r="I172" s="7">
        <v>50</v>
      </c>
      <c r="J172" s="7">
        <v>0</v>
      </c>
      <c r="K172" s="7">
        <v>0</v>
      </c>
      <c r="L172" s="7">
        <v>0</v>
      </c>
      <c r="M172" s="7">
        <f t="shared" si="21"/>
        <v>50</v>
      </c>
      <c r="P172" s="10"/>
      <c r="Q172" s="14">
        <f t="shared" si="19"/>
        <v>8.333333333333334</v>
      </c>
    </row>
    <row r="173" spans="1:17" ht="12.75">
      <c r="A173" s="6">
        <f>RANK(B173,$B$6:$B$172,0)</f>
        <v>167</v>
      </c>
      <c r="B173" s="7">
        <f t="shared" si="17"/>
        <v>50</v>
      </c>
      <c r="C173" s="8" t="s">
        <v>4</v>
      </c>
      <c r="D173" s="7">
        <f t="shared" si="18"/>
        <v>397</v>
      </c>
      <c r="E173" s="12" t="s">
        <v>76</v>
      </c>
      <c r="F173" s="1" t="s">
        <v>89</v>
      </c>
      <c r="G173" s="7">
        <v>0</v>
      </c>
      <c r="H173" s="7">
        <v>0</v>
      </c>
      <c r="I173" s="7">
        <v>50</v>
      </c>
      <c r="J173" s="7">
        <v>0</v>
      </c>
      <c r="K173" s="7">
        <v>0</v>
      </c>
      <c r="L173" s="7">
        <v>0</v>
      </c>
      <c r="M173" s="7">
        <f t="shared" si="21"/>
        <v>50</v>
      </c>
      <c r="N173" s="2">
        <f>IF(M173&lt;75,"",VLOOKUP(M173,'[2]Tabelle1'!$J$16:$K$56,2,FALSE))</f>
      </c>
      <c r="P173" s="10"/>
      <c r="Q173" s="14">
        <f t="shared" si="19"/>
        <v>8.333333333333334</v>
      </c>
    </row>
    <row r="174" spans="1:17" ht="12.75">
      <c r="A174" s="6">
        <f>RANK(B174,$B$6:$B$172,0)</f>
        <v>167</v>
      </c>
      <c r="B174" s="7">
        <f t="shared" si="17"/>
        <v>50</v>
      </c>
      <c r="D174" s="7">
        <f t="shared" si="18"/>
        <v>397</v>
      </c>
      <c r="E174" s="12" t="s">
        <v>250</v>
      </c>
      <c r="F174" s="1" t="s">
        <v>25</v>
      </c>
      <c r="G174" s="7">
        <v>0</v>
      </c>
      <c r="H174" s="7">
        <v>50</v>
      </c>
      <c r="I174" s="7">
        <v>0</v>
      </c>
      <c r="J174" s="7">
        <v>0</v>
      </c>
      <c r="K174" s="7">
        <v>0</v>
      </c>
      <c r="L174" s="7">
        <v>0</v>
      </c>
      <c r="M174" s="7">
        <v>50</v>
      </c>
      <c r="Q174" s="14">
        <f>AVERAGE(G174:M174)</f>
        <v>14.285714285714286</v>
      </c>
    </row>
    <row r="175" spans="1:17" ht="12.75">
      <c r="A175" s="6" t="s">
        <v>362</v>
      </c>
      <c r="B175" s="7">
        <f t="shared" si="17"/>
        <v>46</v>
      </c>
      <c r="D175" s="7">
        <f t="shared" si="18"/>
        <v>401</v>
      </c>
      <c r="E175" s="12" t="s">
        <v>234</v>
      </c>
      <c r="F175" s="1" t="s">
        <v>242</v>
      </c>
      <c r="G175" s="7">
        <v>0</v>
      </c>
      <c r="H175" s="7">
        <v>0</v>
      </c>
      <c r="I175" s="7">
        <v>46</v>
      </c>
      <c r="J175" s="7">
        <v>0</v>
      </c>
      <c r="K175" s="7">
        <v>0</v>
      </c>
      <c r="L175" s="7">
        <v>0</v>
      </c>
      <c r="M175" s="7">
        <v>46</v>
      </c>
      <c r="P175" s="10"/>
      <c r="Q175" s="14">
        <f>AVERAGE(G175:M175)</f>
        <v>13.142857142857142</v>
      </c>
    </row>
    <row r="176" spans="1:17" ht="12.75">
      <c r="A176" s="6" t="s">
        <v>363</v>
      </c>
      <c r="B176" s="7">
        <f t="shared" si="17"/>
        <v>43</v>
      </c>
      <c r="D176" s="7">
        <f t="shared" si="18"/>
        <v>404</v>
      </c>
      <c r="E176" s="12" t="s">
        <v>226</v>
      </c>
      <c r="F176" s="1" t="s">
        <v>43</v>
      </c>
      <c r="G176" s="7">
        <v>43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43</v>
      </c>
      <c r="P176" s="10"/>
      <c r="Q176" s="14">
        <f>AVERAGE(G176:M176)</f>
        <v>12.285714285714286</v>
      </c>
    </row>
    <row r="177" spans="1:17" ht="12.75">
      <c r="A177" s="6" t="s">
        <v>364</v>
      </c>
      <c r="B177" s="7">
        <f t="shared" si="17"/>
        <v>42</v>
      </c>
      <c r="C177" s="7"/>
      <c r="D177" s="7">
        <f t="shared" si="18"/>
        <v>405</v>
      </c>
      <c r="E177" s="12" t="s">
        <v>148</v>
      </c>
      <c r="F177" s="1" t="s">
        <v>17</v>
      </c>
      <c r="G177" s="7">
        <v>0</v>
      </c>
      <c r="H177" s="7">
        <v>0</v>
      </c>
      <c r="I177" s="7">
        <v>0</v>
      </c>
      <c r="J177" s="7">
        <v>0</v>
      </c>
      <c r="K177" s="7">
        <v>42</v>
      </c>
      <c r="L177" s="7">
        <v>0</v>
      </c>
      <c r="M177" s="7">
        <f aca="true" t="shared" si="22" ref="M177:M199">IF(ISBLANK(F177),0,MAX(G177,H177,I177,J177,K177,L177))</f>
        <v>42</v>
      </c>
      <c r="N177" s="2">
        <f>IF(M177&lt;75,"",VLOOKUP(M177,'[2]Tabelle1'!$J$16:$K$56,2,FALSE))</f>
      </c>
      <c r="P177" s="10"/>
      <c r="Q177" s="14">
        <f t="shared" si="19"/>
        <v>7</v>
      </c>
    </row>
    <row r="178" spans="1:17" ht="12.75">
      <c r="A178" s="6" t="s">
        <v>364</v>
      </c>
      <c r="B178" s="7">
        <f t="shared" si="17"/>
        <v>42</v>
      </c>
      <c r="C178" s="7"/>
      <c r="D178" s="7">
        <f t="shared" si="18"/>
        <v>405</v>
      </c>
      <c r="E178" s="12" t="s">
        <v>72</v>
      </c>
      <c r="F178" s="1" t="s">
        <v>73</v>
      </c>
      <c r="G178" s="7">
        <v>0</v>
      </c>
      <c r="H178" s="7">
        <v>0</v>
      </c>
      <c r="I178" s="7">
        <v>42</v>
      </c>
      <c r="J178" s="7">
        <v>0</v>
      </c>
      <c r="K178" s="7">
        <v>0</v>
      </c>
      <c r="L178" s="7">
        <v>0</v>
      </c>
      <c r="M178" s="7">
        <f t="shared" si="22"/>
        <v>42</v>
      </c>
      <c r="N178" s="2">
        <f>IF(M178&lt;75,"",VLOOKUP(M178,'[2]Tabelle1'!$J$16:$K$56,2,FALSE))</f>
      </c>
      <c r="Q178" s="14">
        <f>AVERAGE(G178:L178)</f>
        <v>7</v>
      </c>
    </row>
    <row r="179" spans="1:17" ht="12.75">
      <c r="A179" s="6" t="s">
        <v>365</v>
      </c>
      <c r="B179" s="7">
        <f t="shared" si="17"/>
        <v>40</v>
      </c>
      <c r="C179" s="8"/>
      <c r="D179" s="7">
        <f t="shared" si="18"/>
        <v>407</v>
      </c>
      <c r="E179" s="12" t="s">
        <v>354</v>
      </c>
      <c r="F179" s="1" t="s">
        <v>11</v>
      </c>
      <c r="G179" s="7">
        <v>0</v>
      </c>
      <c r="H179" s="7">
        <v>40</v>
      </c>
      <c r="I179" s="7">
        <v>0</v>
      </c>
      <c r="J179" s="7">
        <v>0</v>
      </c>
      <c r="K179" s="7">
        <v>0</v>
      </c>
      <c r="L179" s="7">
        <v>0</v>
      </c>
      <c r="M179" s="7">
        <f t="shared" si="22"/>
        <v>40</v>
      </c>
      <c r="P179" s="10"/>
      <c r="Q179" s="14">
        <f t="shared" si="19"/>
        <v>6.666666666666667</v>
      </c>
    </row>
    <row r="180" spans="1:17" ht="12.75">
      <c r="A180" s="6" t="s">
        <v>366</v>
      </c>
      <c r="B180" s="7">
        <f t="shared" si="17"/>
        <v>37</v>
      </c>
      <c r="C180" s="8" t="s">
        <v>4</v>
      </c>
      <c r="D180" s="7">
        <f t="shared" si="18"/>
        <v>410</v>
      </c>
      <c r="E180" s="12" t="s">
        <v>173</v>
      </c>
      <c r="F180" s="1" t="s">
        <v>42</v>
      </c>
      <c r="G180" s="7">
        <v>0</v>
      </c>
      <c r="H180" s="7">
        <v>0</v>
      </c>
      <c r="I180" s="7">
        <v>0</v>
      </c>
      <c r="J180" s="7">
        <v>37</v>
      </c>
      <c r="K180" s="7">
        <v>0</v>
      </c>
      <c r="L180" s="7">
        <v>0</v>
      </c>
      <c r="M180" s="7">
        <f t="shared" si="22"/>
        <v>37</v>
      </c>
      <c r="N180" s="2">
        <f>IF(M180&lt;75,"",VLOOKUP(M180,'[2]Tabelle1'!$J$16:$K$56,2,FALSE))</f>
      </c>
      <c r="Q180" s="14">
        <f>AVERAGE(G180:L180)</f>
        <v>6.166666666666667</v>
      </c>
    </row>
    <row r="181" spans="1:17" ht="12.75">
      <c r="A181" s="6" t="s">
        <v>367</v>
      </c>
      <c r="B181" s="7">
        <f t="shared" si="17"/>
        <v>35</v>
      </c>
      <c r="C181" s="8" t="s">
        <v>4</v>
      </c>
      <c r="D181" s="7">
        <f t="shared" si="18"/>
        <v>412</v>
      </c>
      <c r="E181" s="12" t="s">
        <v>71</v>
      </c>
      <c r="F181" s="1" t="s">
        <v>73</v>
      </c>
      <c r="G181" s="7">
        <v>0</v>
      </c>
      <c r="H181" s="7">
        <v>0</v>
      </c>
      <c r="I181" s="7">
        <v>0</v>
      </c>
      <c r="J181" s="7">
        <v>0</v>
      </c>
      <c r="K181" s="7">
        <v>35</v>
      </c>
      <c r="L181" s="7">
        <v>0</v>
      </c>
      <c r="M181" s="7">
        <f t="shared" si="22"/>
        <v>35</v>
      </c>
      <c r="N181" s="2">
        <f>IF(M181&lt;75,"",VLOOKUP(M181,'[2]Tabelle1'!$J$16:$K$56,2,FALSE))</f>
      </c>
      <c r="P181" s="10"/>
      <c r="Q181" s="14">
        <f t="shared" si="19"/>
        <v>5.833333333333333</v>
      </c>
    </row>
    <row r="182" spans="1:17" ht="12.75">
      <c r="A182" s="6" t="e">
        <f aca="true" t="shared" si="23" ref="A182:A212">RANK(B182,$B$6:$B$172,0)</f>
        <v>#N/A</v>
      </c>
      <c r="B182" s="7">
        <f t="shared" si="17"/>
        <v>0</v>
      </c>
      <c r="C182" s="8" t="s">
        <v>4</v>
      </c>
      <c r="D182" s="7">
        <f t="shared" si="18"/>
        <v>447</v>
      </c>
      <c r="E182" s="12" t="s">
        <v>52</v>
      </c>
      <c r="F182" s="1" t="s">
        <v>11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22"/>
        <v>0</v>
      </c>
      <c r="N182" s="2">
        <f>IF(M182&lt;75,"",VLOOKUP(M182,'[2]Tabelle1'!$J$16:$K$56,2,FALSE))</f>
      </c>
      <c r="P182" s="10"/>
      <c r="Q182" s="14">
        <f t="shared" si="19"/>
        <v>0</v>
      </c>
    </row>
    <row r="183" spans="1:17" ht="12.75">
      <c r="A183" s="6" t="e">
        <f t="shared" si="23"/>
        <v>#N/A</v>
      </c>
      <c r="B183" s="7">
        <f t="shared" si="17"/>
        <v>0</v>
      </c>
      <c r="C183" s="8" t="s">
        <v>4</v>
      </c>
      <c r="D183" s="7">
        <f t="shared" si="18"/>
        <v>447</v>
      </c>
      <c r="E183" s="12" t="s">
        <v>60</v>
      </c>
      <c r="F183" s="1" t="s">
        <v>10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f t="shared" si="22"/>
        <v>0</v>
      </c>
      <c r="N183" s="2">
        <f>IF(M183&lt;75,"",VLOOKUP(M183,'[2]Tabelle1'!$J$16:$K$56,2,FALSE))</f>
      </c>
      <c r="P183" s="10"/>
      <c r="Q183" s="14">
        <f t="shared" si="19"/>
        <v>0</v>
      </c>
    </row>
    <row r="184" spans="1:17" ht="12.75">
      <c r="A184" s="6" t="e">
        <f t="shared" si="23"/>
        <v>#N/A</v>
      </c>
      <c r="B184" s="7">
        <f t="shared" si="17"/>
        <v>0</v>
      </c>
      <c r="C184" s="8" t="s">
        <v>4</v>
      </c>
      <c r="D184" s="7">
        <f t="shared" si="18"/>
        <v>447</v>
      </c>
      <c r="E184" s="12" t="s">
        <v>63</v>
      </c>
      <c r="F184" s="1" t="s">
        <v>10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f t="shared" si="22"/>
        <v>0</v>
      </c>
      <c r="N184" s="2">
        <f>IF(M184&lt;75,"",VLOOKUP(M184,'[2]Tabelle1'!$J$16:$K$56,2,FALSE))</f>
      </c>
      <c r="P184" s="10"/>
      <c r="Q184" s="14">
        <f t="shared" si="19"/>
        <v>0</v>
      </c>
    </row>
    <row r="185" spans="1:17" ht="12.75">
      <c r="A185" s="6" t="e">
        <f t="shared" si="23"/>
        <v>#N/A</v>
      </c>
      <c r="B185" s="7">
        <f t="shared" si="17"/>
        <v>0</v>
      </c>
      <c r="C185" s="8" t="s">
        <v>4</v>
      </c>
      <c r="D185" s="7">
        <f t="shared" si="18"/>
        <v>447</v>
      </c>
      <c r="E185" s="18" t="s">
        <v>68</v>
      </c>
      <c r="F185" s="27" t="s">
        <v>73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7">
        <f t="shared" si="22"/>
        <v>0</v>
      </c>
      <c r="N185" s="2">
        <f>IF(M185&lt;75,"",VLOOKUP(M185,'[2]Tabelle1'!$J$16:$K$56,2,FALSE))</f>
      </c>
      <c r="P185" s="10"/>
      <c r="Q185" s="14">
        <f t="shared" si="19"/>
        <v>0</v>
      </c>
    </row>
    <row r="186" spans="1:17" ht="12.75">
      <c r="A186" s="6" t="e">
        <f t="shared" si="23"/>
        <v>#N/A</v>
      </c>
      <c r="B186" s="7">
        <f t="shared" si="17"/>
        <v>0</v>
      </c>
      <c r="C186" s="8" t="s">
        <v>4</v>
      </c>
      <c r="D186" s="7">
        <f t="shared" si="18"/>
        <v>447</v>
      </c>
      <c r="E186" s="12" t="s">
        <v>70</v>
      </c>
      <c r="F186" s="1" t="s">
        <v>73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f t="shared" si="22"/>
        <v>0</v>
      </c>
      <c r="N186" s="2">
        <f>IF(M186&lt;75,"",VLOOKUP(M186,'[2]Tabelle1'!$J$16:$K$56,2,FALSE))</f>
      </c>
      <c r="Q186" s="14">
        <f t="shared" si="19"/>
        <v>0</v>
      </c>
    </row>
    <row r="187" spans="1:17" ht="12.75">
      <c r="A187" s="6" t="e">
        <f t="shared" si="23"/>
        <v>#N/A</v>
      </c>
      <c r="B187" s="7">
        <f t="shared" si="17"/>
        <v>0</v>
      </c>
      <c r="C187" s="8" t="s">
        <v>4</v>
      </c>
      <c r="D187" s="7">
        <f t="shared" si="18"/>
        <v>447</v>
      </c>
      <c r="E187" s="12" t="s">
        <v>83</v>
      </c>
      <c r="F187" s="1" t="s">
        <v>89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f t="shared" si="22"/>
        <v>0</v>
      </c>
      <c r="N187" s="2">
        <f>IF(M187&lt;75,"",VLOOKUP(M187,'[2]Tabelle1'!$J$16:$K$56,2,FALSE))</f>
      </c>
      <c r="Q187" s="14">
        <f t="shared" si="19"/>
        <v>0</v>
      </c>
    </row>
    <row r="188" spans="1:17" ht="12.75">
      <c r="A188" s="6" t="e">
        <f t="shared" si="23"/>
        <v>#N/A</v>
      </c>
      <c r="B188" s="7">
        <f t="shared" si="17"/>
        <v>0</v>
      </c>
      <c r="C188" s="8" t="s">
        <v>4</v>
      </c>
      <c r="D188" s="7">
        <f t="shared" si="18"/>
        <v>447</v>
      </c>
      <c r="E188" s="12" t="s">
        <v>84</v>
      </c>
      <c r="F188" s="1" t="s">
        <v>89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f t="shared" si="22"/>
        <v>0</v>
      </c>
      <c r="N188" s="2">
        <f>IF(M188&lt;75,"",VLOOKUP(M188,'[2]Tabelle1'!$J$16:$K$56,2,FALSE))</f>
      </c>
      <c r="Q188" s="14">
        <f t="shared" si="19"/>
        <v>0</v>
      </c>
    </row>
    <row r="189" spans="1:17" ht="12.75">
      <c r="A189" s="6" t="e">
        <f t="shared" si="23"/>
        <v>#N/A</v>
      </c>
      <c r="B189" s="7">
        <f t="shared" si="17"/>
        <v>0</v>
      </c>
      <c r="C189" s="8" t="s">
        <v>4</v>
      </c>
      <c r="D189" s="7">
        <f t="shared" si="18"/>
        <v>447</v>
      </c>
      <c r="E189" s="12" t="s">
        <v>85</v>
      </c>
      <c r="F189" s="1" t="s">
        <v>89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f t="shared" si="22"/>
        <v>0</v>
      </c>
      <c r="N189" s="2">
        <f>IF(M189&lt;75,"",VLOOKUP(M189,'[2]Tabelle1'!$J$16:$K$56,2,FALSE))</f>
      </c>
      <c r="Q189" s="14">
        <f t="shared" si="19"/>
        <v>0</v>
      </c>
    </row>
    <row r="190" spans="1:17" ht="12.75">
      <c r="A190" s="6" t="e">
        <f t="shared" si="23"/>
        <v>#N/A</v>
      </c>
      <c r="B190" s="7">
        <f t="shared" si="17"/>
        <v>0</v>
      </c>
      <c r="C190" s="8" t="s">
        <v>4</v>
      </c>
      <c r="D190" s="7">
        <f t="shared" si="18"/>
        <v>447</v>
      </c>
      <c r="E190" s="12" t="s">
        <v>87</v>
      </c>
      <c r="F190" s="1" t="s">
        <v>89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f t="shared" si="22"/>
        <v>0</v>
      </c>
      <c r="N190" s="2">
        <f>IF(M190&lt;75,"",VLOOKUP(M190,'[2]Tabelle1'!$J$16:$K$56,2,FALSE))</f>
      </c>
      <c r="Q190" s="14">
        <f t="shared" si="19"/>
        <v>0</v>
      </c>
    </row>
    <row r="191" spans="1:17" ht="12.75">
      <c r="A191" s="6" t="e">
        <f t="shared" si="23"/>
        <v>#N/A</v>
      </c>
      <c r="B191" s="7">
        <f t="shared" si="17"/>
        <v>0</v>
      </c>
      <c r="C191" s="8"/>
      <c r="D191" s="7">
        <f t="shared" si="18"/>
        <v>447</v>
      </c>
      <c r="E191" s="12" t="s">
        <v>139</v>
      </c>
      <c r="F191" s="1" t="s">
        <v>19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f t="shared" si="22"/>
        <v>0</v>
      </c>
      <c r="N191" s="2">
        <f>IF(M191&lt;75,"",VLOOKUP(M191,'[2]Tabelle1'!$J$16:$K$56,2,FALSE))</f>
      </c>
      <c r="Q191" s="14">
        <f t="shared" si="19"/>
        <v>0</v>
      </c>
    </row>
    <row r="192" spans="1:17" ht="12.75">
      <c r="A192" s="6" t="e">
        <f t="shared" si="23"/>
        <v>#N/A</v>
      </c>
      <c r="B192" s="7">
        <f t="shared" si="17"/>
        <v>0</v>
      </c>
      <c r="C192" s="8"/>
      <c r="D192" s="7">
        <f t="shared" si="18"/>
        <v>447</v>
      </c>
      <c r="E192" s="12" t="s">
        <v>146</v>
      </c>
      <c r="F192" s="1" t="s">
        <v>20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f t="shared" si="22"/>
        <v>0</v>
      </c>
      <c r="N192" s="2">
        <f>IF(M192&lt;75,"",VLOOKUP(M192,'[2]Tabelle1'!$J$16:$K$56,2,FALSE))</f>
      </c>
      <c r="Q192" s="14">
        <f t="shared" si="19"/>
        <v>0</v>
      </c>
    </row>
    <row r="193" spans="1:17" ht="12.75">
      <c r="A193" s="6" t="e">
        <f t="shared" si="23"/>
        <v>#N/A</v>
      </c>
      <c r="B193" s="7">
        <f t="shared" si="17"/>
        <v>0</v>
      </c>
      <c r="C193" s="8" t="s">
        <v>4</v>
      </c>
      <c r="D193" s="7">
        <f t="shared" si="18"/>
        <v>447</v>
      </c>
      <c r="E193" s="12" t="s">
        <v>153</v>
      </c>
      <c r="F193" s="1" t="s">
        <v>17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f t="shared" si="22"/>
        <v>0</v>
      </c>
      <c r="N193" s="2">
        <f>IF(M193&lt;75,"",VLOOKUP(M193,'[2]Tabelle1'!$J$16:$K$56,2,FALSE))</f>
      </c>
      <c r="Q193" s="14">
        <f t="shared" si="19"/>
        <v>0</v>
      </c>
    </row>
    <row r="194" spans="1:17" ht="12.75">
      <c r="A194" s="6" t="e">
        <f t="shared" si="23"/>
        <v>#N/A</v>
      </c>
      <c r="B194" s="7">
        <f t="shared" si="17"/>
        <v>0</v>
      </c>
      <c r="C194" s="8" t="s">
        <v>4</v>
      </c>
      <c r="D194" s="7">
        <f t="shared" si="18"/>
        <v>447</v>
      </c>
      <c r="E194" s="12" t="s">
        <v>159</v>
      </c>
      <c r="F194" s="1" t="s">
        <v>12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f t="shared" si="22"/>
        <v>0</v>
      </c>
      <c r="N194" s="2">
        <f>IF(M194&lt;75,"",VLOOKUP(M194,'[2]Tabelle1'!$J$16:$K$56,2,FALSE))</f>
      </c>
      <c r="Q194" s="14">
        <f t="shared" si="19"/>
        <v>0</v>
      </c>
    </row>
    <row r="195" spans="1:17" ht="12.75">
      <c r="A195" s="6" t="e">
        <f t="shared" si="23"/>
        <v>#N/A</v>
      </c>
      <c r="B195" s="7">
        <f t="shared" si="17"/>
        <v>0</v>
      </c>
      <c r="C195" s="8" t="s">
        <v>4</v>
      </c>
      <c r="D195" s="7">
        <f t="shared" si="18"/>
        <v>447</v>
      </c>
      <c r="E195" s="12" t="s">
        <v>170</v>
      </c>
      <c r="F195" s="1" t="s">
        <v>13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f t="shared" si="22"/>
        <v>0</v>
      </c>
      <c r="N195" s="2">
        <f>IF(M195&lt;75,"",VLOOKUP(M195,'[2]Tabelle1'!$J$16:$K$56,2,FALSE))</f>
      </c>
      <c r="Q195" s="14">
        <f t="shared" si="19"/>
        <v>0</v>
      </c>
    </row>
    <row r="196" spans="1:17" ht="12.75">
      <c r="A196" s="6" t="e">
        <f t="shared" si="23"/>
        <v>#N/A</v>
      </c>
      <c r="B196" s="7">
        <f t="shared" si="17"/>
        <v>0</v>
      </c>
      <c r="C196" s="8" t="s">
        <v>4</v>
      </c>
      <c r="D196" s="7">
        <f t="shared" si="18"/>
        <v>447</v>
      </c>
      <c r="E196" s="12" t="s">
        <v>176</v>
      </c>
      <c r="F196" s="1" t="s">
        <v>42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f t="shared" si="22"/>
        <v>0</v>
      </c>
      <c r="N196" s="2">
        <f>IF(M196&lt;75,"",VLOOKUP(M196,'[2]Tabelle1'!$J$16:$K$56,2,FALSE))</f>
      </c>
      <c r="Q196" s="14">
        <f t="shared" si="19"/>
        <v>0</v>
      </c>
    </row>
    <row r="197" spans="1:17" ht="12.75">
      <c r="A197" s="6" t="e">
        <f t="shared" si="23"/>
        <v>#N/A</v>
      </c>
      <c r="B197" s="7">
        <f t="shared" si="17"/>
        <v>0</v>
      </c>
      <c r="C197" s="8" t="s">
        <v>4</v>
      </c>
      <c r="D197" s="7">
        <f t="shared" si="18"/>
        <v>447</v>
      </c>
      <c r="E197" s="12" t="s">
        <v>179</v>
      </c>
      <c r="F197" s="1" t="s">
        <v>42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7">
        <f t="shared" si="22"/>
        <v>0</v>
      </c>
      <c r="N197" s="2">
        <f>IF(M197&lt;75,"",VLOOKUP(M197,'[2]Tabelle1'!$J$16:$K$56,2,FALSE))</f>
      </c>
      <c r="Q197" s="14">
        <f t="shared" si="19"/>
        <v>0</v>
      </c>
    </row>
    <row r="198" spans="1:17" ht="12.75">
      <c r="A198" s="6" t="e">
        <f t="shared" si="23"/>
        <v>#N/A</v>
      </c>
      <c r="B198" s="7">
        <f aca="true" t="shared" si="24" ref="B198:B212">SUM(G198:L198)</f>
        <v>0</v>
      </c>
      <c r="C198" s="8" t="s">
        <v>4</v>
      </c>
      <c r="D198" s="7">
        <f aca="true" t="shared" si="25" ref="D198:D212">$B$6-B198</f>
        <v>447</v>
      </c>
      <c r="E198" s="12" t="s">
        <v>202</v>
      </c>
      <c r="F198" s="1" t="s">
        <v>203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f t="shared" si="22"/>
        <v>0</v>
      </c>
      <c r="N198" s="2">
        <f>IF(M198&lt;75,"",VLOOKUP(M198,'[2]Tabelle1'!$J$16:$K$56,2,FALSE))</f>
      </c>
      <c r="Q198" s="14">
        <f t="shared" si="19"/>
        <v>0</v>
      </c>
    </row>
    <row r="199" spans="1:17" ht="12.75">
      <c r="A199" s="6" t="e">
        <f t="shared" si="23"/>
        <v>#N/A</v>
      </c>
      <c r="B199" s="7">
        <f t="shared" si="24"/>
        <v>0</v>
      </c>
      <c r="C199" s="1"/>
      <c r="D199" s="7">
        <f t="shared" si="25"/>
        <v>447</v>
      </c>
      <c r="E199" s="12" t="s">
        <v>212</v>
      </c>
      <c r="F199" s="1" t="s">
        <v>14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f t="shared" si="22"/>
        <v>0</v>
      </c>
      <c r="Q199" s="14">
        <f t="shared" si="19"/>
        <v>0</v>
      </c>
    </row>
    <row r="200" spans="1:17" ht="12.75">
      <c r="A200" s="6" t="e">
        <f t="shared" si="23"/>
        <v>#N/A</v>
      </c>
      <c r="B200" s="7">
        <f t="shared" si="24"/>
        <v>0</v>
      </c>
      <c r="C200" s="1"/>
      <c r="D200" s="7">
        <f t="shared" si="25"/>
        <v>447</v>
      </c>
      <c r="E200" s="12" t="s">
        <v>215</v>
      </c>
      <c r="F200" s="1" t="s">
        <v>43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Q200" s="14">
        <f aca="true" t="shared" si="26" ref="Q200:Q211">AVERAGE(G200:M200)</f>
        <v>0</v>
      </c>
    </row>
    <row r="201" spans="1:17" ht="12.75">
      <c r="A201" s="6" t="e">
        <f t="shared" si="23"/>
        <v>#N/A</v>
      </c>
      <c r="B201" s="7">
        <f t="shared" si="24"/>
        <v>0</v>
      </c>
      <c r="D201" s="7">
        <f t="shared" si="25"/>
        <v>447</v>
      </c>
      <c r="E201" s="12" t="s">
        <v>219</v>
      </c>
      <c r="F201" s="1" t="s">
        <v>43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Q201" s="14">
        <f t="shared" si="26"/>
        <v>0</v>
      </c>
    </row>
    <row r="202" spans="1:17" ht="12.75">
      <c r="A202" s="6" t="e">
        <f t="shared" si="23"/>
        <v>#N/A</v>
      </c>
      <c r="B202" s="7">
        <f t="shared" si="24"/>
        <v>0</v>
      </c>
      <c r="C202" s="1"/>
      <c r="D202" s="7">
        <f t="shared" si="25"/>
        <v>447</v>
      </c>
      <c r="E202" s="12" t="s">
        <v>222</v>
      </c>
      <c r="F202" s="1" t="s">
        <v>43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Q202" s="14">
        <f t="shared" si="26"/>
        <v>0</v>
      </c>
    </row>
    <row r="203" spans="1:17" ht="12.75">
      <c r="A203" s="6" t="e">
        <f t="shared" si="23"/>
        <v>#N/A</v>
      </c>
      <c r="B203" s="7">
        <f t="shared" si="24"/>
        <v>0</v>
      </c>
      <c r="D203" s="7">
        <f t="shared" si="25"/>
        <v>447</v>
      </c>
      <c r="E203" s="12" t="s">
        <v>224</v>
      </c>
      <c r="F203" s="1" t="s">
        <v>43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7">
        <v>0</v>
      </c>
      <c r="Q203" s="14">
        <f t="shared" si="26"/>
        <v>0</v>
      </c>
    </row>
    <row r="204" spans="1:17" ht="12.75">
      <c r="A204" s="6" t="e">
        <f t="shared" si="23"/>
        <v>#N/A</v>
      </c>
      <c r="B204" s="7">
        <f t="shared" si="24"/>
        <v>0</v>
      </c>
      <c r="D204" s="7">
        <f t="shared" si="25"/>
        <v>447</v>
      </c>
      <c r="E204" s="12" t="s">
        <v>225</v>
      </c>
      <c r="F204" s="1" t="s">
        <v>43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Q204" s="14">
        <f t="shared" si="26"/>
        <v>0</v>
      </c>
    </row>
    <row r="205" spans="1:17" ht="12.75">
      <c r="A205" s="6" t="e">
        <f t="shared" si="23"/>
        <v>#N/A</v>
      </c>
      <c r="B205" s="7">
        <f t="shared" si="24"/>
        <v>0</v>
      </c>
      <c r="D205" s="7">
        <f t="shared" si="25"/>
        <v>447</v>
      </c>
      <c r="E205" s="12" t="s">
        <v>232</v>
      </c>
      <c r="F205" s="1" t="s">
        <v>242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Q205" s="14">
        <f t="shared" si="26"/>
        <v>0</v>
      </c>
    </row>
    <row r="206" spans="1:17" ht="12.75">
      <c r="A206" s="6" t="e">
        <f t="shared" si="23"/>
        <v>#N/A</v>
      </c>
      <c r="B206" s="7">
        <f t="shared" si="24"/>
        <v>0</v>
      </c>
      <c r="D206" s="7">
        <f t="shared" si="25"/>
        <v>447</v>
      </c>
      <c r="E206" s="12" t="s">
        <v>235</v>
      </c>
      <c r="F206" s="1" t="s">
        <v>242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Q206" s="14">
        <f t="shared" si="26"/>
        <v>0</v>
      </c>
    </row>
    <row r="207" spans="1:17" ht="12.75">
      <c r="A207" s="6" t="e">
        <f t="shared" si="23"/>
        <v>#N/A</v>
      </c>
      <c r="B207" s="7">
        <f t="shared" si="24"/>
        <v>0</v>
      </c>
      <c r="D207" s="7">
        <f t="shared" si="25"/>
        <v>447</v>
      </c>
      <c r="E207" s="12" t="s">
        <v>236</v>
      </c>
      <c r="F207" s="1" t="s">
        <v>242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Q207" s="14">
        <f t="shared" si="26"/>
        <v>0</v>
      </c>
    </row>
    <row r="208" spans="1:17" ht="12.75">
      <c r="A208" s="6" t="e">
        <f t="shared" si="23"/>
        <v>#N/A</v>
      </c>
      <c r="B208" s="7">
        <f t="shared" si="24"/>
        <v>0</v>
      </c>
      <c r="D208" s="7">
        <f t="shared" si="25"/>
        <v>447</v>
      </c>
      <c r="E208" s="12" t="s">
        <v>239</v>
      </c>
      <c r="F208" s="1" t="s">
        <v>242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Q208" s="14">
        <f t="shared" si="26"/>
        <v>0</v>
      </c>
    </row>
    <row r="209" spans="1:17" ht="12.75">
      <c r="A209" s="6" t="e">
        <f t="shared" si="23"/>
        <v>#N/A</v>
      </c>
      <c r="B209" s="7">
        <f t="shared" si="24"/>
        <v>0</v>
      </c>
      <c r="D209" s="7">
        <f t="shared" si="25"/>
        <v>447</v>
      </c>
      <c r="E209" s="12" t="s">
        <v>247</v>
      </c>
      <c r="F209" s="1" t="s">
        <v>25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Q209" s="14">
        <f t="shared" si="26"/>
        <v>0</v>
      </c>
    </row>
    <row r="210" spans="1:17" ht="12.75">
      <c r="A210" s="6" t="e">
        <f t="shared" si="23"/>
        <v>#N/A</v>
      </c>
      <c r="B210" s="7">
        <f t="shared" si="24"/>
        <v>0</v>
      </c>
      <c r="D210" s="7">
        <f t="shared" si="25"/>
        <v>447</v>
      </c>
      <c r="E210" s="12" t="s">
        <v>251</v>
      </c>
      <c r="F210" s="1" t="s">
        <v>25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Q210" s="14">
        <f t="shared" si="26"/>
        <v>0</v>
      </c>
    </row>
    <row r="211" spans="1:17" ht="12.75">
      <c r="A211" s="6" t="e">
        <f t="shared" si="23"/>
        <v>#N/A</v>
      </c>
      <c r="B211" s="7">
        <f t="shared" si="24"/>
        <v>0</v>
      </c>
      <c r="D211" s="7">
        <f t="shared" si="25"/>
        <v>447</v>
      </c>
      <c r="E211" s="12" t="s">
        <v>252</v>
      </c>
      <c r="F211" s="1" t="s">
        <v>25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Q211" s="14">
        <f t="shared" si="26"/>
        <v>0</v>
      </c>
    </row>
    <row r="212" spans="1:17" ht="12.75">
      <c r="A212" s="6" t="e">
        <f t="shared" si="23"/>
        <v>#N/A</v>
      </c>
      <c r="B212" s="7">
        <f t="shared" si="24"/>
        <v>0</v>
      </c>
      <c r="D212" s="7">
        <f t="shared" si="25"/>
        <v>447</v>
      </c>
      <c r="G212" s="7"/>
      <c r="H212" s="7"/>
      <c r="I212" s="7"/>
      <c r="J212" s="7"/>
      <c r="K212" s="7"/>
      <c r="L212" s="7"/>
      <c r="M212" s="7"/>
      <c r="Q212" s="14" t="e">
        <f>AVERAGE(G212:L212)</f>
        <v>#DIV/0!</v>
      </c>
    </row>
    <row r="216" spans="2:6" ht="12.75">
      <c r="B216" s="1"/>
      <c r="C216" s="62"/>
      <c r="D216" s="62"/>
      <c r="E216" s="62"/>
      <c r="F216" s="62"/>
    </row>
  </sheetData>
  <sheetProtection/>
  <autoFilter ref="B5:N185"/>
  <mergeCells count="5">
    <mergeCell ref="B1:N1"/>
    <mergeCell ref="B2:N2"/>
    <mergeCell ref="B3:N3"/>
    <mergeCell ref="C216:F216"/>
    <mergeCell ref="S2:U3"/>
  </mergeCells>
  <printOptions/>
  <pageMargins left="0.47" right="0.33" top="0.47" bottom="0.51" header="0.4724409448818898" footer="0.5118110236220472"/>
  <pageSetup horizontalDpi="300" verticalDpi="3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E6" sqref="E6"/>
    </sheetView>
  </sheetViews>
  <sheetFormatPr defaultColWidth="11.421875" defaultRowHeight="12.75"/>
  <cols>
    <col min="1" max="1" width="5.140625" style="1" customWidth="1"/>
    <col min="2" max="2" width="6.00390625" style="10" customWidth="1"/>
    <col min="3" max="3" width="4.140625" style="2" hidden="1" customWidth="1"/>
    <col min="4" max="4" width="4.28125" style="11" customWidth="1"/>
    <col min="5" max="5" width="23.421875" style="1" customWidth="1"/>
    <col min="6" max="6" width="18.57421875" style="1" customWidth="1"/>
    <col min="7" max="12" width="5.140625" style="1" customWidth="1"/>
    <col min="13" max="13" width="5.57421875" style="1" customWidth="1"/>
    <col min="14" max="14" width="7.140625" style="2" customWidth="1"/>
    <col min="15" max="15" width="3.28125" style="1" hidden="1" customWidth="1"/>
    <col min="16" max="16" width="5.140625" style="1" hidden="1" customWidth="1"/>
    <col min="17" max="17" width="7.8515625" style="1" customWidth="1"/>
    <col min="18" max="16384" width="11.421875" style="1" customWidth="1"/>
  </cols>
  <sheetData>
    <row r="1" spans="2:14" ht="30" customHeight="1">
      <c r="B1" s="59" t="s">
        <v>259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2" customHeight="1">
      <c r="B2" s="60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2" customHeight="1"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14.75" thickBot="1">
      <c r="A5" s="3" t="s">
        <v>0</v>
      </c>
      <c r="B5" s="3" t="s">
        <v>3</v>
      </c>
      <c r="C5" s="3" t="s">
        <v>2</v>
      </c>
      <c r="D5" s="3" t="s">
        <v>22</v>
      </c>
      <c r="E5" s="4" t="s">
        <v>1</v>
      </c>
      <c r="F5" s="4" t="s">
        <v>37</v>
      </c>
      <c r="G5" s="5" t="s">
        <v>254</v>
      </c>
      <c r="H5" s="5" t="s">
        <v>255</v>
      </c>
      <c r="I5" s="5" t="s">
        <v>31</v>
      </c>
      <c r="J5" s="5" t="s">
        <v>38</v>
      </c>
      <c r="K5" s="5" t="s">
        <v>256</v>
      </c>
      <c r="L5" s="5" t="s">
        <v>257</v>
      </c>
      <c r="M5" s="3" t="s">
        <v>7</v>
      </c>
      <c r="N5" s="4" t="s">
        <v>6</v>
      </c>
      <c r="Q5" s="13" t="s">
        <v>32</v>
      </c>
    </row>
    <row r="6" spans="1:18" ht="12" customHeight="1">
      <c r="A6" s="6">
        <f aca="true" t="shared" si="0" ref="A6:A37">RANK(B6,$B$6:$B$56,0)</f>
        <v>1</v>
      </c>
      <c r="B6" s="23">
        <f aca="true" t="shared" si="1" ref="B6:B37">SUM(G6:L6)</f>
        <v>424</v>
      </c>
      <c r="C6" s="8" t="s">
        <v>5</v>
      </c>
      <c r="D6" s="8">
        <f aca="true" t="shared" si="2" ref="D6:D37">$B$6-B6</f>
        <v>0</v>
      </c>
      <c r="E6" s="12" t="s">
        <v>274</v>
      </c>
      <c r="F6" s="1" t="s">
        <v>17</v>
      </c>
      <c r="G6" s="7">
        <v>66</v>
      </c>
      <c r="H6" s="7">
        <v>75</v>
      </c>
      <c r="I6" s="7">
        <v>69</v>
      </c>
      <c r="J6" s="7">
        <v>80</v>
      </c>
      <c r="K6" s="7">
        <v>73</v>
      </c>
      <c r="L6" s="7">
        <v>61</v>
      </c>
      <c r="M6" s="7">
        <f aca="true" t="shared" si="3" ref="M6:M18">IF(ISBLANK(F6),0,MAX(G6,H6,I6,J6,K6,L6))</f>
        <v>80</v>
      </c>
      <c r="N6" s="2" t="str">
        <f>IF(M6&lt;75,"",VLOOKUP(M6,'[2]Tabelle1'!$J$16:$K$56,2,FALSE))</f>
        <v>Silber</v>
      </c>
      <c r="P6" s="2"/>
      <c r="Q6" s="14">
        <f>AVERAGE(G6:L6)</f>
        <v>70.66666666666667</v>
      </c>
      <c r="R6" s="14"/>
    </row>
    <row r="7" spans="1:17" ht="12.75">
      <c r="A7" s="6">
        <f t="shared" si="0"/>
        <v>2</v>
      </c>
      <c r="B7" s="23">
        <f t="shared" si="1"/>
        <v>421</v>
      </c>
      <c r="C7" s="8" t="s">
        <v>5</v>
      </c>
      <c r="D7" s="8">
        <f t="shared" si="2"/>
        <v>3</v>
      </c>
      <c r="E7" s="12" t="s">
        <v>269</v>
      </c>
      <c r="F7" s="1" t="s">
        <v>12</v>
      </c>
      <c r="G7" s="7">
        <v>66</v>
      </c>
      <c r="H7" s="7">
        <v>62</v>
      </c>
      <c r="I7" s="7">
        <v>82</v>
      </c>
      <c r="J7" s="7">
        <v>73</v>
      </c>
      <c r="K7" s="7">
        <v>74</v>
      </c>
      <c r="L7" s="7">
        <v>64</v>
      </c>
      <c r="M7" s="7">
        <f t="shared" si="3"/>
        <v>82</v>
      </c>
      <c r="N7" s="2" t="str">
        <f>IF(M7&lt;75,"",VLOOKUP(M7,'[2]Tabelle1'!$J$16:$K$56,2,FALSE))</f>
        <v>Silber</v>
      </c>
      <c r="P7" s="2"/>
      <c r="Q7" s="14">
        <f aca="true" t="shared" si="4" ref="Q7:Q63">AVERAGE(G7:L7)</f>
        <v>70.16666666666667</v>
      </c>
    </row>
    <row r="8" spans="1:17" ht="12.75">
      <c r="A8" s="6">
        <f t="shared" si="0"/>
        <v>3</v>
      </c>
      <c r="B8" s="23">
        <f t="shared" si="1"/>
        <v>412</v>
      </c>
      <c r="C8" s="8" t="s">
        <v>5</v>
      </c>
      <c r="D8" s="8">
        <f t="shared" si="2"/>
        <v>12</v>
      </c>
      <c r="E8" s="12" t="s">
        <v>271</v>
      </c>
      <c r="F8" s="1" t="s">
        <v>13</v>
      </c>
      <c r="G8" s="7">
        <v>60</v>
      </c>
      <c r="H8" s="7">
        <v>77</v>
      </c>
      <c r="I8" s="7">
        <v>64</v>
      </c>
      <c r="J8" s="7">
        <v>70</v>
      </c>
      <c r="K8" s="7">
        <v>79</v>
      </c>
      <c r="L8" s="7">
        <v>62</v>
      </c>
      <c r="M8" s="7">
        <f t="shared" si="3"/>
        <v>79</v>
      </c>
      <c r="N8" s="2" t="str">
        <f>IF(M8&lt;75,"",VLOOKUP(M8,'[2]Tabelle1'!$J$16:$K$56,2,FALSE))</f>
        <v>Bronze</v>
      </c>
      <c r="P8" s="2"/>
      <c r="Q8" s="14">
        <f t="shared" si="4"/>
        <v>68.66666666666667</v>
      </c>
    </row>
    <row r="9" spans="1:17" ht="12.75">
      <c r="A9" s="6">
        <f t="shared" si="0"/>
        <v>4</v>
      </c>
      <c r="B9" s="23">
        <f t="shared" si="1"/>
        <v>399</v>
      </c>
      <c r="C9" s="8"/>
      <c r="D9" s="8">
        <f t="shared" si="2"/>
        <v>25</v>
      </c>
      <c r="E9" s="12" t="s">
        <v>270</v>
      </c>
      <c r="F9" s="1" t="s">
        <v>20</v>
      </c>
      <c r="G9" s="7">
        <v>63</v>
      </c>
      <c r="H9" s="7">
        <v>66</v>
      </c>
      <c r="I9" s="7">
        <v>68</v>
      </c>
      <c r="J9" s="7">
        <v>71</v>
      </c>
      <c r="K9" s="7">
        <v>72</v>
      </c>
      <c r="L9" s="7">
        <v>59</v>
      </c>
      <c r="M9" s="7">
        <f t="shared" si="3"/>
        <v>72</v>
      </c>
      <c r="N9" s="2">
        <f>IF(M9&lt;75,"",VLOOKUP(M9,'[2]Tabelle1'!$J$16:$K$56,2,FALSE))</f>
      </c>
      <c r="P9" s="2"/>
      <c r="Q9" s="14">
        <f t="shared" si="4"/>
        <v>66.5</v>
      </c>
    </row>
    <row r="10" spans="1:17" ht="12.75">
      <c r="A10" s="6">
        <f t="shared" si="0"/>
        <v>5</v>
      </c>
      <c r="B10" s="23">
        <f t="shared" si="1"/>
        <v>394</v>
      </c>
      <c r="C10" s="8" t="s">
        <v>5</v>
      </c>
      <c r="D10" s="8">
        <f t="shared" si="2"/>
        <v>30</v>
      </c>
      <c r="E10" s="12" t="s">
        <v>304</v>
      </c>
      <c r="F10" s="1" t="s">
        <v>30</v>
      </c>
      <c r="G10" s="7">
        <v>62</v>
      </c>
      <c r="H10" s="7">
        <v>81</v>
      </c>
      <c r="I10" s="7">
        <v>57</v>
      </c>
      <c r="J10" s="7">
        <v>60</v>
      </c>
      <c r="K10" s="7">
        <v>72</v>
      </c>
      <c r="L10" s="7">
        <v>62</v>
      </c>
      <c r="M10" s="7">
        <f t="shared" si="3"/>
        <v>81</v>
      </c>
      <c r="N10" s="2" t="str">
        <f>IF(M10&lt;75,"",VLOOKUP(M10,'[2]Tabelle1'!$J$16:$K$56,2,FALSE))</f>
        <v>Silber</v>
      </c>
      <c r="P10" s="2"/>
      <c r="Q10" s="14">
        <f t="shared" si="4"/>
        <v>65.66666666666667</v>
      </c>
    </row>
    <row r="11" spans="1:17" ht="12.75">
      <c r="A11" s="6">
        <f t="shared" si="0"/>
        <v>6</v>
      </c>
      <c r="B11" s="23">
        <f t="shared" si="1"/>
        <v>385</v>
      </c>
      <c r="C11" s="8" t="s">
        <v>5</v>
      </c>
      <c r="D11" s="8">
        <f t="shared" si="2"/>
        <v>39</v>
      </c>
      <c r="E11" s="12" t="s">
        <v>315</v>
      </c>
      <c r="F11" s="1" t="s">
        <v>11</v>
      </c>
      <c r="G11" s="7">
        <v>61</v>
      </c>
      <c r="H11" s="7">
        <v>66</v>
      </c>
      <c r="I11" s="7">
        <v>66</v>
      </c>
      <c r="J11" s="7">
        <v>76</v>
      </c>
      <c r="K11" s="7">
        <v>66</v>
      </c>
      <c r="L11" s="7">
        <v>50</v>
      </c>
      <c r="M11" s="7">
        <f t="shared" si="3"/>
        <v>76</v>
      </c>
      <c r="N11" s="2" t="str">
        <f>IF(M11&lt;75,"",VLOOKUP(M11,'[2]Tabelle1'!$J$16:$K$56,2,FALSE))</f>
        <v>Bronze</v>
      </c>
      <c r="P11" s="2"/>
      <c r="Q11" s="14">
        <f t="shared" si="4"/>
        <v>64.16666666666667</v>
      </c>
    </row>
    <row r="12" spans="1:17" ht="12.75">
      <c r="A12" s="6">
        <f t="shared" si="0"/>
        <v>7</v>
      </c>
      <c r="B12" s="23">
        <f t="shared" si="1"/>
        <v>379</v>
      </c>
      <c r="C12" s="8" t="s">
        <v>5</v>
      </c>
      <c r="D12" s="8">
        <f t="shared" si="2"/>
        <v>45</v>
      </c>
      <c r="E12" s="12" t="s">
        <v>292</v>
      </c>
      <c r="F12" s="1" t="s">
        <v>20</v>
      </c>
      <c r="G12" s="7">
        <v>58</v>
      </c>
      <c r="H12" s="7">
        <v>63</v>
      </c>
      <c r="I12" s="7">
        <v>54</v>
      </c>
      <c r="J12" s="7">
        <v>69</v>
      </c>
      <c r="K12" s="7">
        <v>71</v>
      </c>
      <c r="L12" s="7">
        <v>64</v>
      </c>
      <c r="M12" s="7">
        <f t="shared" si="3"/>
        <v>71</v>
      </c>
      <c r="N12" s="2">
        <f>IF(M12&lt;75,"",VLOOKUP(M12,'[2]Tabelle1'!$J$16:$K$56,2,FALSE))</f>
      </c>
      <c r="P12" s="2"/>
      <c r="Q12" s="14">
        <f t="shared" si="4"/>
        <v>63.166666666666664</v>
      </c>
    </row>
    <row r="13" spans="1:17" ht="12.75">
      <c r="A13" s="6">
        <f t="shared" si="0"/>
        <v>8</v>
      </c>
      <c r="B13" s="23">
        <f t="shared" si="1"/>
        <v>374</v>
      </c>
      <c r="C13" s="8" t="s">
        <v>5</v>
      </c>
      <c r="D13" s="8">
        <f t="shared" si="2"/>
        <v>50</v>
      </c>
      <c r="E13" s="12" t="s">
        <v>309</v>
      </c>
      <c r="F13" s="1" t="s">
        <v>13</v>
      </c>
      <c r="G13" s="7">
        <v>59</v>
      </c>
      <c r="H13" s="7">
        <v>61</v>
      </c>
      <c r="I13" s="7">
        <v>58</v>
      </c>
      <c r="J13" s="7">
        <v>69</v>
      </c>
      <c r="K13" s="7">
        <v>72</v>
      </c>
      <c r="L13" s="7">
        <v>55</v>
      </c>
      <c r="M13" s="7">
        <f t="shared" si="3"/>
        <v>72</v>
      </c>
      <c r="N13" s="2">
        <f>IF(M13&lt;75,"",VLOOKUP(M13,'[2]Tabelle1'!$J$16:$K$56,2,FALSE))</f>
      </c>
      <c r="P13" s="2"/>
      <c r="Q13" s="14">
        <f t="shared" si="4"/>
        <v>62.333333333333336</v>
      </c>
    </row>
    <row r="14" spans="1:17" ht="12.75">
      <c r="A14" s="6">
        <f t="shared" si="0"/>
        <v>9</v>
      </c>
      <c r="B14" s="23">
        <f t="shared" si="1"/>
        <v>366</v>
      </c>
      <c r="C14" s="8" t="s">
        <v>5</v>
      </c>
      <c r="D14" s="8">
        <f t="shared" si="2"/>
        <v>58</v>
      </c>
      <c r="E14" s="12" t="s">
        <v>275</v>
      </c>
      <c r="F14" s="1" t="s">
        <v>30</v>
      </c>
      <c r="G14" s="7">
        <v>62</v>
      </c>
      <c r="H14" s="7">
        <v>56</v>
      </c>
      <c r="I14" s="7">
        <v>64</v>
      </c>
      <c r="J14" s="7">
        <v>69</v>
      </c>
      <c r="K14" s="7">
        <v>69</v>
      </c>
      <c r="L14" s="7">
        <v>46</v>
      </c>
      <c r="M14" s="7">
        <f t="shared" si="3"/>
        <v>69</v>
      </c>
      <c r="N14" s="2">
        <f>IF(M14&lt;75,"",VLOOKUP(M14,'[2]Tabelle1'!$J$16:$K$56,2,FALSE))</f>
      </c>
      <c r="P14" s="2"/>
      <c r="Q14" s="14">
        <f t="shared" si="4"/>
        <v>61</v>
      </c>
    </row>
    <row r="15" spans="1:17" ht="12.75">
      <c r="A15" s="6">
        <f t="shared" si="0"/>
        <v>10</v>
      </c>
      <c r="B15" s="23">
        <f t="shared" si="1"/>
        <v>360</v>
      </c>
      <c r="C15" s="8" t="s">
        <v>5</v>
      </c>
      <c r="D15" s="8">
        <f t="shared" si="2"/>
        <v>64</v>
      </c>
      <c r="E15" s="12" t="s">
        <v>278</v>
      </c>
      <c r="F15" s="1" t="s">
        <v>12</v>
      </c>
      <c r="G15" s="7">
        <v>68</v>
      </c>
      <c r="H15" s="7">
        <v>66</v>
      </c>
      <c r="I15" s="7">
        <v>54</v>
      </c>
      <c r="J15" s="7">
        <v>56</v>
      </c>
      <c r="K15" s="7">
        <v>64</v>
      </c>
      <c r="L15" s="7">
        <v>52</v>
      </c>
      <c r="M15" s="7">
        <f t="shared" si="3"/>
        <v>68</v>
      </c>
      <c r="N15" s="2">
        <f>IF(M15&lt;75,"",VLOOKUP(M15,'[2]Tabelle1'!$J$16:$K$56,2,FALSE))</f>
      </c>
      <c r="P15" s="2"/>
      <c r="Q15" s="14">
        <f t="shared" si="4"/>
        <v>60</v>
      </c>
    </row>
    <row r="16" spans="1:17" ht="12.75">
      <c r="A16" s="6">
        <f t="shared" si="0"/>
        <v>11</v>
      </c>
      <c r="B16" s="23">
        <f t="shared" si="1"/>
        <v>359</v>
      </c>
      <c r="C16" s="8" t="s">
        <v>5</v>
      </c>
      <c r="D16" s="8">
        <f t="shared" si="2"/>
        <v>65</v>
      </c>
      <c r="E16" s="12" t="s">
        <v>289</v>
      </c>
      <c r="F16" s="1" t="s">
        <v>30</v>
      </c>
      <c r="G16" s="7">
        <v>59</v>
      </c>
      <c r="H16" s="7">
        <v>70</v>
      </c>
      <c r="I16" s="7">
        <v>49</v>
      </c>
      <c r="J16" s="7">
        <v>63</v>
      </c>
      <c r="K16" s="7">
        <v>65</v>
      </c>
      <c r="L16" s="7">
        <v>53</v>
      </c>
      <c r="M16" s="7">
        <f t="shared" si="3"/>
        <v>70</v>
      </c>
      <c r="N16" s="2">
        <f>IF(M16&lt;75,"",VLOOKUP(M16,'[2]Tabelle1'!$J$16:$K$56,2,FALSE))</f>
      </c>
      <c r="P16" s="2"/>
      <c r="Q16" s="14">
        <f t="shared" si="4"/>
        <v>59.833333333333336</v>
      </c>
    </row>
    <row r="17" spans="1:17" ht="12.75">
      <c r="A17" s="6">
        <f t="shared" si="0"/>
        <v>12</v>
      </c>
      <c r="B17" s="23">
        <f t="shared" si="1"/>
        <v>342</v>
      </c>
      <c r="C17" s="8" t="s">
        <v>5</v>
      </c>
      <c r="D17" s="8">
        <f t="shared" si="2"/>
        <v>82</v>
      </c>
      <c r="E17" s="12" t="s">
        <v>291</v>
      </c>
      <c r="F17" s="1" t="s">
        <v>30</v>
      </c>
      <c r="G17" s="7">
        <v>63</v>
      </c>
      <c r="H17" s="7">
        <v>57</v>
      </c>
      <c r="I17" s="7">
        <v>49</v>
      </c>
      <c r="J17" s="7">
        <v>57</v>
      </c>
      <c r="K17" s="7">
        <v>60</v>
      </c>
      <c r="L17" s="7">
        <v>56</v>
      </c>
      <c r="M17" s="7">
        <f t="shared" si="3"/>
        <v>63</v>
      </c>
      <c r="N17" s="2">
        <f>IF(M17&lt;75,"",VLOOKUP(M17,'[2]Tabelle1'!$J$16:$K$56,2,FALSE))</f>
      </c>
      <c r="P17" s="2"/>
      <c r="Q17" s="14">
        <f t="shared" si="4"/>
        <v>57</v>
      </c>
    </row>
    <row r="18" spans="1:17" ht="12.75">
      <c r="A18" s="6">
        <f t="shared" si="0"/>
        <v>13</v>
      </c>
      <c r="B18" s="23">
        <f t="shared" si="1"/>
        <v>338</v>
      </c>
      <c r="C18" s="8" t="s">
        <v>5</v>
      </c>
      <c r="D18" s="8">
        <f t="shared" si="2"/>
        <v>86</v>
      </c>
      <c r="E18" s="12" t="s">
        <v>293</v>
      </c>
      <c r="F18" s="1" t="s">
        <v>17</v>
      </c>
      <c r="G18" s="7">
        <v>55</v>
      </c>
      <c r="H18" s="7">
        <v>64</v>
      </c>
      <c r="I18" s="7">
        <v>54</v>
      </c>
      <c r="J18" s="7">
        <v>52</v>
      </c>
      <c r="K18" s="7">
        <v>62</v>
      </c>
      <c r="L18" s="7">
        <v>51</v>
      </c>
      <c r="M18" s="7">
        <f t="shared" si="3"/>
        <v>64</v>
      </c>
      <c r="N18" s="2">
        <f>IF(M18&lt;75,"",VLOOKUP(M18,'[2]Tabelle1'!$J$16:$K$56,2,FALSE))</f>
      </c>
      <c r="P18" s="2"/>
      <c r="Q18" s="14">
        <f t="shared" si="4"/>
        <v>56.333333333333336</v>
      </c>
    </row>
    <row r="19" spans="1:17" ht="12.75">
      <c r="A19" s="6">
        <f t="shared" si="0"/>
        <v>14</v>
      </c>
      <c r="B19" s="23">
        <f t="shared" si="1"/>
        <v>336</v>
      </c>
      <c r="C19" s="8"/>
      <c r="D19" s="8">
        <f t="shared" si="2"/>
        <v>88</v>
      </c>
      <c r="E19" s="12" t="s">
        <v>313</v>
      </c>
      <c r="F19" s="1" t="s">
        <v>17</v>
      </c>
      <c r="G19" s="7">
        <v>66</v>
      </c>
      <c r="H19" s="7">
        <v>61</v>
      </c>
      <c r="I19" s="7">
        <v>61</v>
      </c>
      <c r="J19" s="7">
        <v>79</v>
      </c>
      <c r="K19" s="7">
        <v>0</v>
      </c>
      <c r="L19" s="7">
        <v>69</v>
      </c>
      <c r="M19" s="7">
        <v>79</v>
      </c>
      <c r="N19" s="2" t="s">
        <v>369</v>
      </c>
      <c r="P19" s="2"/>
      <c r="Q19" s="14">
        <f>AVERAGE(G19:M19)</f>
        <v>59.285714285714285</v>
      </c>
    </row>
    <row r="20" spans="1:17" ht="12.75">
      <c r="A20" s="6">
        <f t="shared" si="0"/>
        <v>15</v>
      </c>
      <c r="B20" s="23">
        <f t="shared" si="1"/>
        <v>332</v>
      </c>
      <c r="C20" s="8" t="s">
        <v>5</v>
      </c>
      <c r="D20" s="8">
        <f t="shared" si="2"/>
        <v>92</v>
      </c>
      <c r="E20" s="12" t="s">
        <v>277</v>
      </c>
      <c r="F20" s="1" t="s">
        <v>12</v>
      </c>
      <c r="G20" s="7">
        <v>54</v>
      </c>
      <c r="H20" s="7">
        <v>54</v>
      </c>
      <c r="I20" s="7">
        <v>60</v>
      </c>
      <c r="J20" s="7">
        <v>60</v>
      </c>
      <c r="K20" s="7">
        <v>54</v>
      </c>
      <c r="L20" s="7">
        <v>50</v>
      </c>
      <c r="M20" s="7">
        <f aca="true" t="shared" si="5" ref="M20:M42">IF(ISBLANK(F20),0,MAX(G20,H20,I20,J20,K20,L20))</f>
        <v>60</v>
      </c>
      <c r="N20" s="2">
        <f>IF(M20&lt;75,"",VLOOKUP(M20,'[2]Tabelle1'!$J$16:$K$56,2,FALSE))</f>
      </c>
      <c r="P20" s="2"/>
      <c r="Q20" s="14">
        <f t="shared" si="4"/>
        <v>55.333333333333336</v>
      </c>
    </row>
    <row r="21" spans="1:17" ht="12.75">
      <c r="A21" s="6">
        <f t="shared" si="0"/>
        <v>16</v>
      </c>
      <c r="B21" s="23">
        <f t="shared" si="1"/>
        <v>330</v>
      </c>
      <c r="C21" s="8" t="s">
        <v>5</v>
      </c>
      <c r="D21" s="8">
        <f t="shared" si="2"/>
        <v>94</v>
      </c>
      <c r="E21" s="12" t="s">
        <v>303</v>
      </c>
      <c r="F21" s="1" t="s">
        <v>30</v>
      </c>
      <c r="G21" s="7">
        <v>61</v>
      </c>
      <c r="H21" s="7">
        <v>66</v>
      </c>
      <c r="I21" s="7">
        <v>60</v>
      </c>
      <c r="J21" s="7">
        <v>70</v>
      </c>
      <c r="K21" s="7">
        <v>0</v>
      </c>
      <c r="L21" s="7">
        <v>73</v>
      </c>
      <c r="M21" s="7">
        <f t="shared" si="5"/>
        <v>73</v>
      </c>
      <c r="N21" s="2">
        <f>IF(M21&lt;75,"",VLOOKUP(M21,'[2]Tabelle1'!$J$16:$K$56,2,FALSE))</f>
      </c>
      <c r="P21" s="2"/>
      <c r="Q21" s="14">
        <f t="shared" si="4"/>
        <v>55</v>
      </c>
    </row>
    <row r="22" spans="1:17" ht="12.75">
      <c r="A22" s="6">
        <f t="shared" si="0"/>
        <v>17</v>
      </c>
      <c r="B22" s="23">
        <f t="shared" si="1"/>
        <v>326</v>
      </c>
      <c r="C22" s="8" t="s">
        <v>5</v>
      </c>
      <c r="D22" s="8">
        <f t="shared" si="2"/>
        <v>98</v>
      </c>
      <c r="E22" s="12" t="s">
        <v>318</v>
      </c>
      <c r="F22" s="1" t="s">
        <v>73</v>
      </c>
      <c r="G22" s="7">
        <v>56</v>
      </c>
      <c r="H22" s="7">
        <v>66</v>
      </c>
      <c r="I22" s="7">
        <v>59</v>
      </c>
      <c r="J22" s="7">
        <v>52</v>
      </c>
      <c r="K22" s="7">
        <v>45</v>
      </c>
      <c r="L22" s="7">
        <v>48</v>
      </c>
      <c r="M22" s="7">
        <f t="shared" si="5"/>
        <v>66</v>
      </c>
      <c r="N22" s="2">
        <f>IF(M22&lt;75,"",VLOOKUP(M22,'[2]Tabelle1'!$J$16:$K$56,2,FALSE))</f>
      </c>
      <c r="P22" s="2"/>
      <c r="Q22" s="14">
        <f t="shared" si="4"/>
        <v>54.333333333333336</v>
      </c>
    </row>
    <row r="23" spans="1:17" ht="12.75">
      <c r="A23" s="6">
        <f t="shared" si="0"/>
        <v>18</v>
      </c>
      <c r="B23" s="23">
        <f t="shared" si="1"/>
        <v>324</v>
      </c>
      <c r="D23" s="8">
        <f t="shared" si="2"/>
        <v>100</v>
      </c>
      <c r="E23" s="12" t="s">
        <v>287</v>
      </c>
      <c r="F23" s="1" t="s">
        <v>17</v>
      </c>
      <c r="G23" s="2">
        <v>57</v>
      </c>
      <c r="H23" s="2">
        <v>58</v>
      </c>
      <c r="I23" s="2">
        <v>53</v>
      </c>
      <c r="J23" s="2">
        <v>54</v>
      </c>
      <c r="K23" s="2">
        <v>60</v>
      </c>
      <c r="L23" s="2">
        <v>42</v>
      </c>
      <c r="M23" s="7">
        <f t="shared" si="5"/>
        <v>60</v>
      </c>
      <c r="P23" s="2"/>
      <c r="Q23" s="14">
        <f t="shared" si="4"/>
        <v>54</v>
      </c>
    </row>
    <row r="24" spans="1:17" ht="12.75">
      <c r="A24" s="6">
        <f t="shared" si="0"/>
        <v>19</v>
      </c>
      <c r="B24" s="23">
        <f t="shared" si="1"/>
        <v>321</v>
      </c>
      <c r="C24" s="8" t="s">
        <v>5</v>
      </c>
      <c r="D24" s="8">
        <f t="shared" si="2"/>
        <v>103</v>
      </c>
      <c r="E24" s="12" t="s">
        <v>319</v>
      </c>
      <c r="F24" s="1" t="s">
        <v>263</v>
      </c>
      <c r="G24" s="7">
        <v>45</v>
      </c>
      <c r="H24" s="7">
        <v>60</v>
      </c>
      <c r="I24" s="7">
        <v>54</v>
      </c>
      <c r="J24" s="7">
        <v>49</v>
      </c>
      <c r="K24" s="7">
        <v>63</v>
      </c>
      <c r="L24" s="7">
        <v>50</v>
      </c>
      <c r="M24" s="7">
        <f t="shared" si="5"/>
        <v>63</v>
      </c>
      <c r="N24" s="2">
        <f>IF(M24&lt;75,"",VLOOKUP(M24,'[2]Tabelle1'!$J$16:$K$56,2,FALSE))</f>
      </c>
      <c r="P24" s="2"/>
      <c r="Q24" s="14">
        <f t="shared" si="4"/>
        <v>53.5</v>
      </c>
    </row>
    <row r="25" spans="1:17" ht="12.75">
      <c r="A25" s="6">
        <f t="shared" si="0"/>
        <v>20</v>
      </c>
      <c r="B25" s="23">
        <f t="shared" si="1"/>
        <v>318</v>
      </c>
      <c r="C25" s="8" t="s">
        <v>5</v>
      </c>
      <c r="D25" s="8">
        <f t="shared" si="2"/>
        <v>106</v>
      </c>
      <c r="E25" s="12" t="s">
        <v>305</v>
      </c>
      <c r="F25" s="1" t="s">
        <v>20</v>
      </c>
      <c r="G25" s="7">
        <v>48</v>
      </c>
      <c r="H25" s="7">
        <v>61</v>
      </c>
      <c r="I25" s="7">
        <v>52</v>
      </c>
      <c r="J25" s="7">
        <v>47</v>
      </c>
      <c r="K25" s="7">
        <v>57</v>
      </c>
      <c r="L25" s="7">
        <v>53</v>
      </c>
      <c r="M25" s="7">
        <f t="shared" si="5"/>
        <v>61</v>
      </c>
      <c r="N25" s="2">
        <f>IF(M25&lt;75,"",VLOOKUP(M25,'[2]Tabelle1'!$J$16:$K$56,2,FALSE))</f>
      </c>
      <c r="P25" s="2"/>
      <c r="Q25" s="14">
        <f t="shared" si="4"/>
        <v>53</v>
      </c>
    </row>
    <row r="26" spans="1:17" ht="12.75">
      <c r="A26" s="6">
        <f t="shared" si="0"/>
        <v>21</v>
      </c>
      <c r="B26" s="23">
        <f t="shared" si="1"/>
        <v>317</v>
      </c>
      <c r="C26" s="8" t="s">
        <v>5</v>
      </c>
      <c r="D26" s="8">
        <f t="shared" si="2"/>
        <v>107</v>
      </c>
      <c r="E26" s="12" t="s">
        <v>316</v>
      </c>
      <c r="F26" s="1" t="s">
        <v>11</v>
      </c>
      <c r="G26" s="7">
        <v>48</v>
      </c>
      <c r="H26" s="7">
        <v>58</v>
      </c>
      <c r="I26" s="7">
        <v>55</v>
      </c>
      <c r="J26" s="7">
        <v>49</v>
      </c>
      <c r="K26" s="7">
        <v>55</v>
      </c>
      <c r="L26" s="7">
        <v>52</v>
      </c>
      <c r="M26" s="7">
        <f t="shared" si="5"/>
        <v>58</v>
      </c>
      <c r="N26" s="2">
        <f>IF(M26&lt;75,"",VLOOKUP(M26,'[2]Tabelle1'!$J$16:$K$56,2,FALSE))</f>
      </c>
      <c r="P26" s="2"/>
      <c r="Q26" s="14">
        <f t="shared" si="4"/>
        <v>52.833333333333336</v>
      </c>
    </row>
    <row r="27" spans="1:17" ht="12.75">
      <c r="A27" s="6">
        <f t="shared" si="0"/>
        <v>22</v>
      </c>
      <c r="B27" s="23">
        <f t="shared" si="1"/>
        <v>313</v>
      </c>
      <c r="C27" s="8" t="s">
        <v>5</v>
      </c>
      <c r="D27" s="8">
        <f t="shared" si="2"/>
        <v>111</v>
      </c>
      <c r="E27" s="12" t="s">
        <v>324</v>
      </c>
      <c r="F27" s="1" t="s">
        <v>263</v>
      </c>
      <c r="G27" s="7">
        <v>51</v>
      </c>
      <c r="H27" s="7">
        <v>63</v>
      </c>
      <c r="I27" s="7">
        <v>55</v>
      </c>
      <c r="J27" s="7">
        <v>55</v>
      </c>
      <c r="K27" s="7">
        <v>48</v>
      </c>
      <c r="L27" s="7">
        <v>41</v>
      </c>
      <c r="M27" s="7">
        <f t="shared" si="5"/>
        <v>63</v>
      </c>
      <c r="N27" s="2">
        <f>IF(M27&lt;75,"",VLOOKUP(M27,'[2]Tabelle1'!$J$16:$K$56,2,FALSE))</f>
      </c>
      <c r="P27" s="2"/>
      <c r="Q27" s="14">
        <f t="shared" si="4"/>
        <v>52.166666666666664</v>
      </c>
    </row>
    <row r="28" spans="1:17" ht="12.75">
      <c r="A28" s="6">
        <f t="shared" si="0"/>
        <v>23</v>
      </c>
      <c r="B28" s="23">
        <f t="shared" si="1"/>
        <v>302</v>
      </c>
      <c r="C28" s="8" t="s">
        <v>5</v>
      </c>
      <c r="D28" s="8">
        <f t="shared" si="2"/>
        <v>122</v>
      </c>
      <c r="E28" s="12" t="s">
        <v>317</v>
      </c>
      <c r="F28" s="1" t="s">
        <v>20</v>
      </c>
      <c r="G28" s="7">
        <v>60</v>
      </c>
      <c r="H28" s="7">
        <v>70</v>
      </c>
      <c r="I28" s="7">
        <v>59</v>
      </c>
      <c r="J28" s="7">
        <v>0</v>
      </c>
      <c r="K28" s="7">
        <v>59</v>
      </c>
      <c r="L28" s="7">
        <v>54</v>
      </c>
      <c r="M28" s="7">
        <f t="shared" si="5"/>
        <v>70</v>
      </c>
      <c r="N28" s="2">
        <f>IF(M28&lt;75,"",VLOOKUP(M28,'[2]Tabelle1'!$J$16:$K$56,2,FALSE))</f>
      </c>
      <c r="P28" s="2"/>
      <c r="Q28" s="14">
        <f t="shared" si="4"/>
        <v>50.333333333333336</v>
      </c>
    </row>
    <row r="29" spans="1:17" ht="12.75">
      <c r="A29" s="6">
        <f t="shared" si="0"/>
        <v>24</v>
      </c>
      <c r="B29" s="23">
        <f t="shared" si="1"/>
        <v>296</v>
      </c>
      <c r="C29" s="8" t="s">
        <v>5</v>
      </c>
      <c r="D29" s="8">
        <f t="shared" si="2"/>
        <v>128</v>
      </c>
      <c r="E29" s="12" t="s">
        <v>282</v>
      </c>
      <c r="F29" s="1" t="s">
        <v>30</v>
      </c>
      <c r="G29" s="7">
        <v>54</v>
      </c>
      <c r="H29" s="7">
        <v>62</v>
      </c>
      <c r="I29" s="7">
        <v>0</v>
      </c>
      <c r="J29" s="7">
        <v>57</v>
      </c>
      <c r="K29" s="7">
        <v>67</v>
      </c>
      <c r="L29" s="7">
        <v>56</v>
      </c>
      <c r="M29" s="7">
        <f t="shared" si="5"/>
        <v>67</v>
      </c>
      <c r="N29" s="2">
        <f>IF(M29&lt;75,"",VLOOKUP(M29,'[2]Tabelle1'!$J$16:$K$56,2,FALSE))</f>
      </c>
      <c r="P29" s="2"/>
      <c r="Q29" s="14">
        <f t="shared" si="4"/>
        <v>49.333333333333336</v>
      </c>
    </row>
    <row r="30" spans="1:17" ht="12.75">
      <c r="A30" s="6">
        <f t="shared" si="0"/>
        <v>25</v>
      </c>
      <c r="B30" s="23">
        <f t="shared" si="1"/>
        <v>290</v>
      </c>
      <c r="C30" s="8"/>
      <c r="D30" s="8">
        <f t="shared" si="2"/>
        <v>134</v>
      </c>
      <c r="E30" s="12" t="s">
        <v>310</v>
      </c>
      <c r="F30" s="1" t="s">
        <v>20</v>
      </c>
      <c r="G30" s="7">
        <v>49</v>
      </c>
      <c r="H30" s="7">
        <v>53</v>
      </c>
      <c r="I30" s="7">
        <v>67</v>
      </c>
      <c r="J30" s="7">
        <v>59</v>
      </c>
      <c r="K30" s="7">
        <v>62</v>
      </c>
      <c r="L30" s="7">
        <v>0</v>
      </c>
      <c r="M30" s="7">
        <f t="shared" si="5"/>
        <v>67</v>
      </c>
      <c r="N30" s="2">
        <f>IF(M30&lt;75,"",VLOOKUP(M30,'[2]Tabelle1'!$J$16:$K$56,2,FALSE))</f>
      </c>
      <c r="P30" s="2"/>
      <c r="Q30" s="14">
        <f t="shared" si="4"/>
        <v>48.333333333333336</v>
      </c>
    </row>
    <row r="31" spans="1:17" ht="12.75">
      <c r="A31" s="6">
        <f t="shared" si="0"/>
        <v>26</v>
      </c>
      <c r="B31" s="23">
        <f t="shared" si="1"/>
        <v>283</v>
      </c>
      <c r="C31" s="8" t="s">
        <v>5</v>
      </c>
      <c r="D31" s="8">
        <f t="shared" si="2"/>
        <v>141</v>
      </c>
      <c r="E31" s="12" t="s">
        <v>285</v>
      </c>
      <c r="F31" s="1" t="s">
        <v>17</v>
      </c>
      <c r="G31" s="7">
        <v>60</v>
      </c>
      <c r="H31" s="7">
        <v>0</v>
      </c>
      <c r="I31" s="7">
        <v>52</v>
      </c>
      <c r="J31" s="7">
        <v>63</v>
      </c>
      <c r="K31" s="7">
        <v>54</v>
      </c>
      <c r="L31" s="7">
        <v>54</v>
      </c>
      <c r="M31" s="7">
        <f t="shared" si="5"/>
        <v>63</v>
      </c>
      <c r="N31" s="2">
        <f>IF(M31&lt;75,"",VLOOKUP(M31,'[2]Tabelle1'!$J$16:$K$56,2,FALSE))</f>
      </c>
      <c r="P31" s="2"/>
      <c r="Q31" s="14">
        <f t="shared" si="4"/>
        <v>47.166666666666664</v>
      </c>
    </row>
    <row r="32" spans="1:17" ht="12.75">
      <c r="A32" s="6">
        <f t="shared" si="0"/>
        <v>27</v>
      </c>
      <c r="B32" s="23">
        <f t="shared" si="1"/>
        <v>263</v>
      </c>
      <c r="C32" s="8"/>
      <c r="D32" s="8">
        <f t="shared" si="2"/>
        <v>161</v>
      </c>
      <c r="E32" s="12" t="s">
        <v>311</v>
      </c>
      <c r="F32" s="1" t="s">
        <v>20</v>
      </c>
      <c r="G32" s="7">
        <v>54</v>
      </c>
      <c r="H32" s="7">
        <v>64</v>
      </c>
      <c r="I32" s="7">
        <v>46</v>
      </c>
      <c r="J32" s="7">
        <v>48</v>
      </c>
      <c r="K32" s="7">
        <v>51</v>
      </c>
      <c r="L32" s="7">
        <v>0</v>
      </c>
      <c r="M32" s="7">
        <f t="shared" si="5"/>
        <v>64</v>
      </c>
      <c r="N32" s="2">
        <f>IF(M32&lt;75,"",VLOOKUP(M32,'[2]Tabelle1'!$J$16:$K$56,2,FALSE))</f>
      </c>
      <c r="P32" s="2"/>
      <c r="Q32" s="14">
        <f t="shared" si="4"/>
        <v>43.833333333333336</v>
      </c>
    </row>
    <row r="33" spans="1:17" ht="12.75">
      <c r="A33" s="6">
        <f t="shared" si="0"/>
        <v>28</v>
      </c>
      <c r="B33" s="23">
        <f t="shared" si="1"/>
        <v>256</v>
      </c>
      <c r="C33" s="8" t="s">
        <v>5</v>
      </c>
      <c r="D33" s="8">
        <f t="shared" si="2"/>
        <v>168</v>
      </c>
      <c r="E33" s="12" t="s">
        <v>290</v>
      </c>
      <c r="F33" s="1" t="s">
        <v>20</v>
      </c>
      <c r="G33" s="7">
        <v>0</v>
      </c>
      <c r="H33" s="7">
        <v>74</v>
      </c>
      <c r="I33" s="7">
        <v>0</v>
      </c>
      <c r="J33" s="7">
        <v>66</v>
      </c>
      <c r="K33" s="7">
        <v>60</v>
      </c>
      <c r="L33" s="7">
        <v>56</v>
      </c>
      <c r="M33" s="7">
        <f t="shared" si="5"/>
        <v>74</v>
      </c>
      <c r="N33" s="2">
        <f>IF(M33&lt;75,"",VLOOKUP(M33,'[2]Tabelle1'!$J$16:$K$56,2,FALSE))</f>
      </c>
      <c r="P33" s="2"/>
      <c r="Q33" s="14">
        <f t="shared" si="4"/>
        <v>42.666666666666664</v>
      </c>
    </row>
    <row r="34" spans="1:17" ht="12.75">
      <c r="A34" s="6">
        <f t="shared" si="0"/>
        <v>29</v>
      </c>
      <c r="B34" s="23">
        <f t="shared" si="1"/>
        <v>254</v>
      </c>
      <c r="C34" s="8"/>
      <c r="D34" s="8">
        <f t="shared" si="2"/>
        <v>170</v>
      </c>
      <c r="E34" s="12" t="s">
        <v>323</v>
      </c>
      <c r="F34" s="1" t="s">
        <v>73</v>
      </c>
      <c r="G34" s="7">
        <v>36</v>
      </c>
      <c r="H34" s="7">
        <v>47</v>
      </c>
      <c r="I34" s="7">
        <v>49</v>
      </c>
      <c r="J34" s="7">
        <v>45</v>
      </c>
      <c r="K34" s="7">
        <v>33</v>
      </c>
      <c r="L34" s="7">
        <v>44</v>
      </c>
      <c r="M34" s="7">
        <f t="shared" si="5"/>
        <v>49</v>
      </c>
      <c r="P34" s="2"/>
      <c r="Q34" s="14">
        <f t="shared" si="4"/>
        <v>42.333333333333336</v>
      </c>
    </row>
    <row r="35" spans="1:17" ht="12.75">
      <c r="A35" s="6">
        <f t="shared" si="0"/>
        <v>30</v>
      </c>
      <c r="B35" s="23">
        <f t="shared" si="1"/>
        <v>229</v>
      </c>
      <c r="C35" s="8" t="s">
        <v>5</v>
      </c>
      <c r="D35" s="8">
        <f t="shared" si="2"/>
        <v>195</v>
      </c>
      <c r="E35" s="12" t="s">
        <v>284</v>
      </c>
      <c r="F35" s="1" t="s">
        <v>13</v>
      </c>
      <c r="G35" s="7">
        <v>61</v>
      </c>
      <c r="H35" s="7">
        <v>0</v>
      </c>
      <c r="I35" s="7">
        <v>47</v>
      </c>
      <c r="J35" s="7">
        <v>0</v>
      </c>
      <c r="K35" s="7">
        <v>62</v>
      </c>
      <c r="L35" s="7">
        <v>59</v>
      </c>
      <c r="M35" s="7">
        <f t="shared" si="5"/>
        <v>62</v>
      </c>
      <c r="N35" s="2">
        <f>IF(M35&lt;75,"",VLOOKUP(M35,'[2]Tabelle1'!$J$16:$K$56,2,FALSE))</f>
      </c>
      <c r="P35" s="2"/>
      <c r="Q35" s="14">
        <f t="shared" si="4"/>
        <v>38.166666666666664</v>
      </c>
    </row>
    <row r="36" spans="1:17" ht="12.75">
      <c r="A36" s="6">
        <f t="shared" si="0"/>
        <v>31</v>
      </c>
      <c r="B36" s="23">
        <f t="shared" si="1"/>
        <v>219</v>
      </c>
      <c r="C36" s="8" t="s">
        <v>5</v>
      </c>
      <c r="D36" s="8">
        <f t="shared" si="2"/>
        <v>205</v>
      </c>
      <c r="E36" s="12" t="s">
        <v>276</v>
      </c>
      <c r="F36" s="1" t="s">
        <v>30</v>
      </c>
      <c r="G36" s="7">
        <v>50</v>
      </c>
      <c r="H36" s="7">
        <v>55</v>
      </c>
      <c r="I36" s="7">
        <v>59</v>
      </c>
      <c r="J36" s="7">
        <v>55</v>
      </c>
      <c r="K36" s="7">
        <v>0</v>
      </c>
      <c r="L36" s="7">
        <v>0</v>
      </c>
      <c r="M36" s="7">
        <f t="shared" si="5"/>
        <v>59</v>
      </c>
      <c r="N36" s="2">
        <f>IF(M36&lt;75,"",VLOOKUP(M36,'[2]Tabelle1'!$J$16:$K$56,2,FALSE))</f>
      </c>
      <c r="P36" s="2"/>
      <c r="Q36" s="14">
        <f t="shared" si="4"/>
        <v>36.5</v>
      </c>
    </row>
    <row r="37" spans="1:17" ht="12.75">
      <c r="A37" s="6">
        <f t="shared" si="0"/>
        <v>32</v>
      </c>
      <c r="B37" s="23">
        <f t="shared" si="1"/>
        <v>192</v>
      </c>
      <c r="C37" s="8" t="s">
        <v>5</v>
      </c>
      <c r="D37" s="8">
        <f t="shared" si="2"/>
        <v>232</v>
      </c>
      <c r="E37" s="12" t="s">
        <v>321</v>
      </c>
      <c r="F37" s="1" t="s">
        <v>263</v>
      </c>
      <c r="G37" s="7">
        <v>0</v>
      </c>
      <c r="H37" s="7">
        <v>0</v>
      </c>
      <c r="I37" s="7">
        <v>45</v>
      </c>
      <c r="J37" s="7">
        <v>55</v>
      </c>
      <c r="K37" s="7">
        <v>46</v>
      </c>
      <c r="L37" s="7">
        <v>46</v>
      </c>
      <c r="M37" s="7">
        <f t="shared" si="5"/>
        <v>55</v>
      </c>
      <c r="N37" s="2">
        <f>IF(M37&lt;75,"",VLOOKUP(M37,'[2]Tabelle1'!$J$16:$K$56,2,FALSE))</f>
      </c>
      <c r="P37" s="2"/>
      <c r="Q37" s="14">
        <f t="shared" si="4"/>
        <v>32</v>
      </c>
    </row>
    <row r="38" spans="1:17" ht="12.75">
      <c r="A38" s="6">
        <f aca="true" t="shared" si="6" ref="A38:A69">RANK(B38,$B$6:$B$56,0)</f>
        <v>33</v>
      </c>
      <c r="B38" s="23">
        <f aca="true" t="shared" si="7" ref="B38:B62">SUM(G38:L38)</f>
        <v>185</v>
      </c>
      <c r="C38" s="8" t="s">
        <v>5</v>
      </c>
      <c r="D38" s="8">
        <f aca="true" t="shared" si="8" ref="D38:D62">$B$6-B38</f>
        <v>239</v>
      </c>
      <c r="E38" s="12" t="s">
        <v>325</v>
      </c>
      <c r="F38" s="1" t="s">
        <v>264</v>
      </c>
      <c r="G38" s="7">
        <v>0</v>
      </c>
      <c r="H38" s="7">
        <v>53</v>
      </c>
      <c r="I38" s="7">
        <v>39</v>
      </c>
      <c r="J38" s="7">
        <v>46</v>
      </c>
      <c r="K38" s="7">
        <v>0</v>
      </c>
      <c r="L38" s="7">
        <v>47</v>
      </c>
      <c r="M38" s="7">
        <f t="shared" si="5"/>
        <v>53</v>
      </c>
      <c r="N38" s="2">
        <f>IF(M38&lt;75,"",VLOOKUP(M38,'[2]Tabelle1'!$J$16:$K$56,2,FALSE))</f>
      </c>
      <c r="P38" s="2"/>
      <c r="Q38" s="14">
        <f t="shared" si="4"/>
        <v>30.833333333333332</v>
      </c>
    </row>
    <row r="39" spans="1:17" ht="12.75">
      <c r="A39" s="6">
        <f t="shared" si="6"/>
        <v>34</v>
      </c>
      <c r="B39" s="23">
        <f t="shared" si="7"/>
        <v>167</v>
      </c>
      <c r="C39" s="8" t="s">
        <v>5</v>
      </c>
      <c r="D39" s="8">
        <f t="shared" si="8"/>
        <v>257</v>
      </c>
      <c r="E39" s="12" t="s">
        <v>327</v>
      </c>
      <c r="F39" s="1" t="s">
        <v>264</v>
      </c>
      <c r="G39" s="7">
        <v>62</v>
      </c>
      <c r="H39" s="7">
        <v>0</v>
      </c>
      <c r="I39" s="7">
        <v>0</v>
      </c>
      <c r="J39" s="7">
        <v>0</v>
      </c>
      <c r="K39" s="7">
        <v>53</v>
      </c>
      <c r="L39" s="7">
        <v>52</v>
      </c>
      <c r="M39" s="7">
        <f t="shared" si="5"/>
        <v>62</v>
      </c>
      <c r="N39" s="2">
        <f>IF(M39&lt;75,"",VLOOKUP(M39,'[2]Tabelle1'!$J$16:$K$56,2,FALSE))</f>
      </c>
      <c r="P39" s="2"/>
      <c r="Q39" s="14">
        <f t="shared" si="4"/>
        <v>27.833333333333332</v>
      </c>
    </row>
    <row r="40" spans="1:17" ht="12.75">
      <c r="A40" s="6">
        <f t="shared" si="6"/>
        <v>35</v>
      </c>
      <c r="B40" s="23">
        <f t="shared" si="7"/>
        <v>152</v>
      </c>
      <c r="C40" s="8" t="s">
        <v>5</v>
      </c>
      <c r="D40" s="8">
        <f t="shared" si="8"/>
        <v>272</v>
      </c>
      <c r="E40" s="12" t="s">
        <v>322</v>
      </c>
      <c r="F40" s="1" t="s">
        <v>11</v>
      </c>
      <c r="G40" s="7">
        <v>0</v>
      </c>
      <c r="H40" s="7">
        <v>59</v>
      </c>
      <c r="I40" s="7">
        <v>45</v>
      </c>
      <c r="J40" s="7">
        <v>0</v>
      </c>
      <c r="K40" s="7">
        <v>48</v>
      </c>
      <c r="L40" s="7">
        <v>0</v>
      </c>
      <c r="M40" s="7">
        <f t="shared" si="5"/>
        <v>59</v>
      </c>
      <c r="N40" s="2">
        <f>IF(M40&lt;75,"",VLOOKUP(M40,'[2]Tabelle1'!$J$16:$K$56,2,FALSE))</f>
      </c>
      <c r="P40" s="2"/>
      <c r="Q40" s="14">
        <f t="shared" si="4"/>
        <v>25.333333333333332</v>
      </c>
    </row>
    <row r="41" spans="1:17" ht="12.75">
      <c r="A41" s="6">
        <f t="shared" si="6"/>
        <v>36</v>
      </c>
      <c r="B41" s="23">
        <f t="shared" si="7"/>
        <v>151</v>
      </c>
      <c r="C41" s="8"/>
      <c r="D41" s="8">
        <f t="shared" si="8"/>
        <v>273</v>
      </c>
      <c r="E41" s="12" t="s">
        <v>308</v>
      </c>
      <c r="F41" s="1" t="s">
        <v>30</v>
      </c>
      <c r="G41" s="7">
        <v>0</v>
      </c>
      <c r="H41" s="7">
        <v>48</v>
      </c>
      <c r="I41" s="7">
        <v>0</v>
      </c>
      <c r="J41" s="7">
        <v>47</v>
      </c>
      <c r="K41" s="7">
        <v>0</v>
      </c>
      <c r="L41" s="7">
        <v>56</v>
      </c>
      <c r="M41" s="7">
        <f t="shared" si="5"/>
        <v>56</v>
      </c>
      <c r="N41" s="2">
        <f>IF(M41&lt;75,"",VLOOKUP(M41,'[2]Tabelle1'!$J$16:$K$56,2,FALSE))</f>
      </c>
      <c r="P41" s="2"/>
      <c r="Q41" s="14">
        <f t="shared" si="4"/>
        <v>25.166666666666668</v>
      </c>
    </row>
    <row r="42" spans="1:17" ht="12.75">
      <c r="A42" s="6">
        <f t="shared" si="6"/>
        <v>37</v>
      </c>
      <c r="B42" s="23">
        <f t="shared" si="7"/>
        <v>142</v>
      </c>
      <c r="C42" s="8" t="s">
        <v>5</v>
      </c>
      <c r="D42" s="8">
        <f t="shared" si="8"/>
        <v>282</v>
      </c>
      <c r="E42" s="12" t="s">
        <v>331</v>
      </c>
      <c r="F42" s="1" t="s">
        <v>264</v>
      </c>
      <c r="G42" s="7">
        <v>46</v>
      </c>
      <c r="H42" s="7">
        <v>0</v>
      </c>
      <c r="I42" s="7">
        <v>0</v>
      </c>
      <c r="J42" s="7">
        <v>47</v>
      </c>
      <c r="K42" s="7">
        <v>49</v>
      </c>
      <c r="L42" s="7">
        <v>0</v>
      </c>
      <c r="M42" s="7">
        <f t="shared" si="5"/>
        <v>49</v>
      </c>
      <c r="N42" s="2">
        <f>IF(M42&lt;75,"",VLOOKUP(M42,'[2]Tabelle1'!$J$16:$K$56,2,FALSE))</f>
      </c>
      <c r="P42" s="2"/>
      <c r="Q42" s="14">
        <f t="shared" si="4"/>
        <v>23.666666666666668</v>
      </c>
    </row>
    <row r="43" spans="1:17" ht="12.75">
      <c r="A43" s="6">
        <f t="shared" si="6"/>
        <v>38</v>
      </c>
      <c r="B43" s="23">
        <f t="shared" si="7"/>
        <v>120</v>
      </c>
      <c r="C43" s="8"/>
      <c r="D43" s="8">
        <f t="shared" si="8"/>
        <v>304</v>
      </c>
      <c r="E43" s="12" t="s">
        <v>272</v>
      </c>
      <c r="F43" s="1" t="s">
        <v>13</v>
      </c>
      <c r="G43" s="7">
        <v>0</v>
      </c>
      <c r="H43" s="7">
        <v>61</v>
      </c>
      <c r="I43" s="7">
        <v>0</v>
      </c>
      <c r="J43" s="7">
        <v>59</v>
      </c>
      <c r="K43" s="7">
        <v>0</v>
      </c>
      <c r="L43" s="7">
        <v>0</v>
      </c>
      <c r="M43" s="7">
        <v>0</v>
      </c>
      <c r="P43" s="2"/>
      <c r="Q43" s="14">
        <f t="shared" si="4"/>
        <v>20</v>
      </c>
    </row>
    <row r="44" spans="1:17" ht="12.75">
      <c r="A44" s="6">
        <f t="shared" si="6"/>
        <v>39</v>
      </c>
      <c r="B44" s="23">
        <f t="shared" si="7"/>
        <v>118</v>
      </c>
      <c r="C44" s="8" t="s">
        <v>5</v>
      </c>
      <c r="D44" s="8">
        <f t="shared" si="8"/>
        <v>306</v>
      </c>
      <c r="E44" s="12" t="s">
        <v>332</v>
      </c>
      <c r="F44" s="1" t="s">
        <v>73</v>
      </c>
      <c r="G44" s="7">
        <v>62</v>
      </c>
      <c r="H44" s="7">
        <v>0</v>
      </c>
      <c r="I44" s="7">
        <v>56</v>
      </c>
      <c r="J44" s="7">
        <v>0</v>
      </c>
      <c r="K44" s="7">
        <v>0</v>
      </c>
      <c r="L44" s="7">
        <v>0</v>
      </c>
      <c r="M44" s="7">
        <f aca="true" t="shared" si="9" ref="M44:M62">IF(ISBLANK(F44),0,MAX(G44,H44,I44,J44,K44,L44))</f>
        <v>62</v>
      </c>
      <c r="N44" s="2">
        <f>IF(M44&lt;75,"",VLOOKUP(M44,'[2]Tabelle1'!$J$16:$K$56,2,FALSE))</f>
      </c>
      <c r="P44" s="2"/>
      <c r="Q44" s="14">
        <f t="shared" si="4"/>
        <v>19.666666666666668</v>
      </c>
    </row>
    <row r="45" spans="1:17" ht="12.75">
      <c r="A45" s="6">
        <f t="shared" si="6"/>
        <v>40</v>
      </c>
      <c r="B45" s="23">
        <f t="shared" si="7"/>
        <v>101</v>
      </c>
      <c r="C45" s="8" t="s">
        <v>5</v>
      </c>
      <c r="D45" s="8">
        <f t="shared" si="8"/>
        <v>323</v>
      </c>
      <c r="E45" s="12" t="s">
        <v>320</v>
      </c>
      <c r="F45" s="1" t="s">
        <v>264</v>
      </c>
      <c r="G45" s="7">
        <v>0</v>
      </c>
      <c r="H45" s="7">
        <v>53</v>
      </c>
      <c r="I45" s="7">
        <v>48</v>
      </c>
      <c r="J45" s="7">
        <v>0</v>
      </c>
      <c r="K45" s="7">
        <v>0</v>
      </c>
      <c r="L45" s="7">
        <v>0</v>
      </c>
      <c r="M45" s="7">
        <f t="shared" si="9"/>
        <v>53</v>
      </c>
      <c r="N45" s="2">
        <f>IF(M45&lt;75,"",VLOOKUP(M45,'[2]Tabelle1'!$J$16:$K$56,2,FALSE))</f>
      </c>
      <c r="P45" s="2"/>
      <c r="Q45" s="14">
        <f t="shared" si="4"/>
        <v>16.833333333333332</v>
      </c>
    </row>
    <row r="46" spans="1:17" ht="12.75">
      <c r="A46" s="6">
        <f t="shared" si="6"/>
        <v>41</v>
      </c>
      <c r="B46" s="23">
        <f t="shared" si="7"/>
        <v>62</v>
      </c>
      <c r="C46" s="8"/>
      <c r="D46" s="8">
        <f t="shared" si="8"/>
        <v>362</v>
      </c>
      <c r="E46" s="12" t="s">
        <v>298</v>
      </c>
      <c r="F46" s="1" t="s">
        <v>30</v>
      </c>
      <c r="G46" s="7">
        <v>0</v>
      </c>
      <c r="H46" s="7">
        <v>0</v>
      </c>
      <c r="I46" s="7">
        <v>0</v>
      </c>
      <c r="J46" s="7">
        <v>0</v>
      </c>
      <c r="K46" s="7">
        <v>62</v>
      </c>
      <c r="L46" s="7">
        <v>0</v>
      </c>
      <c r="M46" s="7">
        <f t="shared" si="9"/>
        <v>62</v>
      </c>
      <c r="N46" s="2">
        <f>IF(M46&lt;75,"",VLOOKUP(M46,'[2]Tabelle1'!$J$16:$K$56,2,FALSE))</f>
      </c>
      <c r="P46" s="2"/>
      <c r="Q46" s="14">
        <f t="shared" si="4"/>
        <v>10.333333333333334</v>
      </c>
    </row>
    <row r="47" spans="1:17" ht="12.75">
      <c r="A47" s="6">
        <f t="shared" si="6"/>
        <v>41</v>
      </c>
      <c r="B47" s="23">
        <f t="shared" si="7"/>
        <v>62</v>
      </c>
      <c r="D47" s="8">
        <f t="shared" si="8"/>
        <v>362</v>
      </c>
      <c r="E47" s="12" t="s">
        <v>306</v>
      </c>
      <c r="F47" s="1" t="s">
        <v>17</v>
      </c>
      <c r="G47" s="2">
        <v>0</v>
      </c>
      <c r="H47" s="2">
        <v>62</v>
      </c>
      <c r="I47" s="2">
        <v>0</v>
      </c>
      <c r="J47" s="2">
        <v>0</v>
      </c>
      <c r="K47" s="2">
        <v>0</v>
      </c>
      <c r="L47" s="2">
        <v>0</v>
      </c>
      <c r="M47" s="7">
        <f t="shared" si="9"/>
        <v>62</v>
      </c>
      <c r="P47" s="2"/>
      <c r="Q47" s="14">
        <f t="shared" si="4"/>
        <v>10.333333333333334</v>
      </c>
    </row>
    <row r="48" spans="1:17" ht="12.75">
      <c r="A48" s="6">
        <f t="shared" si="6"/>
        <v>43</v>
      </c>
      <c r="B48" s="23">
        <f t="shared" si="7"/>
        <v>61</v>
      </c>
      <c r="C48" s="8"/>
      <c r="D48" s="8">
        <f t="shared" si="8"/>
        <v>363</v>
      </c>
      <c r="E48" s="12" t="s">
        <v>312</v>
      </c>
      <c r="F48" s="1" t="s">
        <v>17</v>
      </c>
      <c r="G48" s="7">
        <v>61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f t="shared" si="9"/>
        <v>61</v>
      </c>
      <c r="N48" s="2">
        <f>IF(M48&lt;75,"",VLOOKUP(M48,'[2]Tabelle1'!$J$16:$K$56,2,FALSE))</f>
      </c>
      <c r="P48" s="2"/>
      <c r="Q48" s="14">
        <f t="shared" si="4"/>
        <v>10.166666666666666</v>
      </c>
    </row>
    <row r="49" spans="1:17" ht="12.75">
      <c r="A49" s="6">
        <f t="shared" si="6"/>
        <v>44</v>
      </c>
      <c r="B49" s="23">
        <f t="shared" si="7"/>
        <v>56</v>
      </c>
      <c r="C49" s="8" t="s">
        <v>5</v>
      </c>
      <c r="D49" s="8">
        <f t="shared" si="8"/>
        <v>368</v>
      </c>
      <c r="E49" s="12" t="s">
        <v>326</v>
      </c>
      <c r="F49" s="1" t="s">
        <v>264</v>
      </c>
      <c r="G49" s="7">
        <v>0</v>
      </c>
      <c r="H49" s="7">
        <v>56</v>
      </c>
      <c r="I49" s="7">
        <v>0</v>
      </c>
      <c r="J49" s="7">
        <v>0</v>
      </c>
      <c r="K49" s="7">
        <v>0</v>
      </c>
      <c r="L49" s="7">
        <v>0</v>
      </c>
      <c r="M49" s="7">
        <f t="shared" si="9"/>
        <v>56</v>
      </c>
      <c r="N49" s="2">
        <f>IF(M49&lt;75,"",VLOOKUP(M49,'[2]Tabelle1'!$J$16:$K$56,2,FALSE))</f>
      </c>
      <c r="P49" s="2"/>
      <c r="Q49" s="14">
        <f t="shared" si="4"/>
        <v>9.333333333333334</v>
      </c>
    </row>
    <row r="50" spans="1:17" ht="12.75">
      <c r="A50" s="6">
        <f t="shared" si="6"/>
        <v>45</v>
      </c>
      <c r="B50" s="23">
        <f t="shared" si="7"/>
        <v>51</v>
      </c>
      <c r="C50" s="8"/>
      <c r="D50" s="8">
        <f t="shared" si="8"/>
        <v>373</v>
      </c>
      <c r="E50" s="12" t="s">
        <v>356</v>
      </c>
      <c r="F50" s="1" t="s">
        <v>11</v>
      </c>
      <c r="G50" s="7">
        <v>0</v>
      </c>
      <c r="H50" s="7">
        <v>51</v>
      </c>
      <c r="I50" s="7">
        <v>0</v>
      </c>
      <c r="J50" s="7">
        <v>0</v>
      </c>
      <c r="K50" s="7">
        <v>0</v>
      </c>
      <c r="L50" s="7">
        <v>0</v>
      </c>
      <c r="M50" s="7">
        <f t="shared" si="9"/>
        <v>51</v>
      </c>
      <c r="P50" s="2"/>
      <c r="Q50" s="14">
        <f t="shared" si="4"/>
        <v>8.5</v>
      </c>
    </row>
    <row r="51" spans="1:17" ht="12.75">
      <c r="A51" s="6">
        <f t="shared" si="6"/>
        <v>45</v>
      </c>
      <c r="B51" s="23">
        <f t="shared" si="7"/>
        <v>51</v>
      </c>
      <c r="C51" s="8"/>
      <c r="D51" s="8">
        <f t="shared" si="8"/>
        <v>373</v>
      </c>
      <c r="E51" s="12" t="s">
        <v>355</v>
      </c>
      <c r="F51" s="1" t="s">
        <v>11</v>
      </c>
      <c r="G51" s="7">
        <v>0</v>
      </c>
      <c r="H51" s="7">
        <v>51</v>
      </c>
      <c r="I51" s="7">
        <v>0</v>
      </c>
      <c r="J51" s="7">
        <v>0</v>
      </c>
      <c r="K51" s="7">
        <v>0</v>
      </c>
      <c r="L51" s="7">
        <v>0</v>
      </c>
      <c r="M51" s="7">
        <f t="shared" si="9"/>
        <v>51</v>
      </c>
      <c r="P51" s="2"/>
      <c r="Q51" s="14">
        <f t="shared" si="4"/>
        <v>8.5</v>
      </c>
    </row>
    <row r="52" spans="1:17" ht="12.75">
      <c r="A52" s="6">
        <f t="shared" si="6"/>
        <v>47</v>
      </c>
      <c r="B52" s="23">
        <f t="shared" si="7"/>
        <v>0</v>
      </c>
      <c r="C52" s="8" t="s">
        <v>5</v>
      </c>
      <c r="D52" s="8">
        <f t="shared" si="8"/>
        <v>424</v>
      </c>
      <c r="E52" s="12" t="s">
        <v>328</v>
      </c>
      <c r="F52" s="1" t="s">
        <v>264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9"/>
        <v>0</v>
      </c>
      <c r="N52" s="2">
        <f>IF(M52&lt;75,"",VLOOKUP(M52,'[2]Tabelle1'!$J$16:$K$56,2,FALSE))</f>
      </c>
      <c r="P52" s="2"/>
      <c r="Q52" s="14">
        <f t="shared" si="4"/>
        <v>0</v>
      </c>
    </row>
    <row r="53" spans="1:17" ht="12.75">
      <c r="A53" s="6">
        <f t="shared" si="6"/>
        <v>47</v>
      </c>
      <c r="B53" s="23">
        <f t="shared" si="7"/>
        <v>0</v>
      </c>
      <c r="C53" s="8" t="s">
        <v>5</v>
      </c>
      <c r="D53" s="8">
        <f t="shared" si="8"/>
        <v>424</v>
      </c>
      <c r="E53" s="12" t="s">
        <v>329</v>
      </c>
      <c r="F53" s="1" t="s">
        <v>264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f t="shared" si="9"/>
        <v>0</v>
      </c>
      <c r="N53" s="2">
        <f>IF(M53&lt;75,"",VLOOKUP(M53,'[2]Tabelle1'!$J$16:$K$56,2,FALSE))</f>
      </c>
      <c r="P53" s="2"/>
      <c r="Q53" s="14">
        <f t="shared" si="4"/>
        <v>0</v>
      </c>
    </row>
    <row r="54" spans="1:17" ht="12.75">
      <c r="A54" s="6">
        <f t="shared" si="6"/>
        <v>47</v>
      </c>
      <c r="B54" s="23">
        <f t="shared" si="7"/>
        <v>0</v>
      </c>
      <c r="C54" s="8" t="s">
        <v>5</v>
      </c>
      <c r="D54" s="8">
        <f t="shared" si="8"/>
        <v>424</v>
      </c>
      <c r="E54" s="12" t="s">
        <v>330</v>
      </c>
      <c r="F54" s="1" t="s">
        <v>264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f t="shared" si="9"/>
        <v>0</v>
      </c>
      <c r="N54" s="2">
        <f>IF(M54&lt;75,"",VLOOKUP(M54,'[2]Tabelle1'!$J$16:$K$56,2,FALSE))</f>
      </c>
      <c r="P54" s="2"/>
      <c r="Q54" s="14">
        <f t="shared" si="4"/>
        <v>0</v>
      </c>
    </row>
    <row r="55" spans="1:17" ht="12.75">
      <c r="A55" s="6">
        <f t="shared" si="6"/>
        <v>47</v>
      </c>
      <c r="B55" s="23">
        <f t="shared" si="7"/>
        <v>0</v>
      </c>
      <c r="C55" s="8"/>
      <c r="D55" s="8">
        <f t="shared" si="8"/>
        <v>424</v>
      </c>
      <c r="E55" s="12" t="s">
        <v>333</v>
      </c>
      <c r="F55" s="1" t="s">
        <v>73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9"/>
        <v>0</v>
      </c>
      <c r="N55" s="2">
        <f>IF(M55&lt;75,"",VLOOKUP(M55,'[2]Tabelle1'!$J$16:$K$56,2,FALSE))</f>
      </c>
      <c r="P55" s="2"/>
      <c r="Q55" s="14">
        <f t="shared" si="4"/>
        <v>0</v>
      </c>
    </row>
    <row r="56" spans="1:17" ht="12.75">
      <c r="A56" s="6">
        <f t="shared" si="6"/>
        <v>47</v>
      </c>
      <c r="B56" s="23">
        <f t="shared" si="7"/>
        <v>0</v>
      </c>
      <c r="C56" s="8"/>
      <c r="D56" s="8">
        <f t="shared" si="8"/>
        <v>424</v>
      </c>
      <c r="E56" s="12" t="s">
        <v>307</v>
      </c>
      <c r="F56" s="1" t="s">
        <v>30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f t="shared" si="9"/>
        <v>0</v>
      </c>
      <c r="N56" s="2">
        <f>IF(M56&lt;75,"",VLOOKUP(M56,'[2]Tabelle1'!$J$16:$K$56,2,FALSE))</f>
      </c>
      <c r="P56" s="2"/>
      <c r="Q56" s="14">
        <f t="shared" si="4"/>
        <v>0</v>
      </c>
    </row>
    <row r="57" spans="1:17" ht="12.75">
      <c r="A57" s="6">
        <f t="shared" si="6"/>
        <v>47</v>
      </c>
      <c r="B57" s="23">
        <f t="shared" si="7"/>
        <v>0</v>
      </c>
      <c r="C57" s="8"/>
      <c r="D57" s="8">
        <f t="shared" si="8"/>
        <v>424</v>
      </c>
      <c r="E57" s="12" t="s">
        <v>299</v>
      </c>
      <c r="F57" s="1" t="s">
        <v>30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f t="shared" si="9"/>
        <v>0</v>
      </c>
      <c r="N57" s="2">
        <f>IF(M57&lt;75,"",VLOOKUP(M57,'[2]Tabelle1'!$J$16:$K$56,2,FALSE))</f>
      </c>
      <c r="P57" s="2"/>
      <c r="Q57" s="14">
        <f t="shared" si="4"/>
        <v>0</v>
      </c>
    </row>
    <row r="58" spans="1:17" ht="12.75">
      <c r="A58" s="6">
        <f t="shared" si="6"/>
        <v>47</v>
      </c>
      <c r="B58" s="23">
        <f t="shared" si="7"/>
        <v>0</v>
      </c>
      <c r="C58" s="8"/>
      <c r="D58" s="8">
        <f t="shared" si="8"/>
        <v>424</v>
      </c>
      <c r="E58" s="12" t="s">
        <v>280</v>
      </c>
      <c r="F58" s="1" t="s">
        <v>12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f t="shared" si="9"/>
        <v>0</v>
      </c>
      <c r="N58" s="2">
        <f>IF(M58&lt;75,"",VLOOKUP(M58,'[2]Tabelle1'!$J$16:$K$56,2,FALSE))</f>
      </c>
      <c r="Q58" s="14">
        <f t="shared" si="4"/>
        <v>0</v>
      </c>
    </row>
    <row r="59" spans="1:17" ht="12.75">
      <c r="A59" s="6">
        <f t="shared" si="6"/>
        <v>47</v>
      </c>
      <c r="B59" s="23">
        <f t="shared" si="7"/>
        <v>0</v>
      </c>
      <c r="C59" s="8"/>
      <c r="D59" s="8">
        <f t="shared" si="8"/>
        <v>424</v>
      </c>
      <c r="E59" s="12" t="s">
        <v>334</v>
      </c>
      <c r="F59" s="1" t="s">
        <v>12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f t="shared" si="9"/>
        <v>0</v>
      </c>
      <c r="N59" s="2">
        <f>IF(M59&lt;75,"",VLOOKUP(M59,'[2]Tabelle1'!$J$16:$K$56,2,FALSE))</f>
      </c>
      <c r="Q59" s="14">
        <f t="shared" si="4"/>
        <v>0</v>
      </c>
    </row>
    <row r="60" spans="1:17" ht="12.75">
      <c r="A60" s="6">
        <f t="shared" si="6"/>
        <v>47</v>
      </c>
      <c r="B60" s="23">
        <f t="shared" si="7"/>
        <v>0</v>
      </c>
      <c r="C60" s="1"/>
      <c r="D60" s="8">
        <f t="shared" si="8"/>
        <v>424</v>
      </c>
      <c r="E60" s="12" t="s">
        <v>335</v>
      </c>
      <c r="F60" s="1" t="s">
        <v>12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7">
        <f t="shared" si="9"/>
        <v>0</v>
      </c>
      <c r="Q60" s="14">
        <f t="shared" si="4"/>
        <v>0</v>
      </c>
    </row>
    <row r="61" spans="1:17" ht="12.75">
      <c r="A61" s="6">
        <f t="shared" si="6"/>
        <v>47</v>
      </c>
      <c r="B61" s="23">
        <f t="shared" si="7"/>
        <v>0</v>
      </c>
      <c r="C61" s="1"/>
      <c r="D61" s="8">
        <f t="shared" si="8"/>
        <v>424</v>
      </c>
      <c r="E61" s="12" t="s">
        <v>336</v>
      </c>
      <c r="F61" s="1" t="s">
        <v>13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7">
        <f t="shared" si="9"/>
        <v>0</v>
      </c>
      <c r="Q61" s="14">
        <f t="shared" si="4"/>
        <v>0</v>
      </c>
    </row>
    <row r="62" spans="1:17" ht="12.75">
      <c r="A62" s="6">
        <f t="shared" si="6"/>
        <v>47</v>
      </c>
      <c r="B62" s="23">
        <f t="shared" si="7"/>
        <v>0</v>
      </c>
      <c r="D62" s="8">
        <f t="shared" si="8"/>
        <v>424</v>
      </c>
      <c r="E62" s="12" t="s">
        <v>297</v>
      </c>
      <c r="F62" s="1" t="s">
        <v>13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7">
        <f t="shared" si="9"/>
        <v>0</v>
      </c>
      <c r="Q62" s="14">
        <f t="shared" si="4"/>
        <v>0</v>
      </c>
    </row>
    <row r="63" spans="1:17" ht="12.75">
      <c r="A63" s="6">
        <f t="shared" si="6"/>
        <v>47</v>
      </c>
      <c r="B63" s="23"/>
      <c r="D63" s="8"/>
      <c r="E63" s="12"/>
      <c r="M63" s="7"/>
      <c r="Q63" s="14" t="e">
        <f t="shared" si="4"/>
        <v>#DIV/0!</v>
      </c>
    </row>
    <row r="64" spans="1:17" ht="12.75">
      <c r="A64" s="6">
        <f t="shared" si="6"/>
        <v>47</v>
      </c>
      <c r="B64" s="23"/>
      <c r="C64" s="28"/>
      <c r="D64" s="8"/>
      <c r="E64" s="28"/>
      <c r="M64" s="7"/>
      <c r="Q64" s="14"/>
    </row>
    <row r="65" spans="1:17" ht="12.75">
      <c r="A65" s="6">
        <f t="shared" si="6"/>
        <v>47</v>
      </c>
      <c r="B65" s="23"/>
      <c r="D65" s="8"/>
      <c r="M65" s="7"/>
      <c r="Q65" s="14"/>
    </row>
    <row r="66" spans="3:4" ht="12.75">
      <c r="C66" s="15"/>
      <c r="D66" s="15"/>
    </row>
  </sheetData>
  <sheetProtection/>
  <autoFilter ref="B5:N61"/>
  <mergeCells count="3">
    <mergeCell ref="B1:N1"/>
    <mergeCell ref="B2:N2"/>
    <mergeCell ref="B3:N3"/>
  </mergeCells>
  <printOptions/>
  <pageMargins left="0.6692913385826772" right="0.5511811023622047" top="0.28" bottom="0.52" header="0.28" footer="0.5118110236220472"/>
  <pageSetup horizontalDpi="300" verticalDpi="300" orientation="portrait" paperSize="9" scale="9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0.13671875" style="0" customWidth="1"/>
    <col min="4" max="4" width="4.7109375" style="0" customWidth="1"/>
    <col min="5" max="5" width="25.7109375" style="0" customWidth="1"/>
    <col min="6" max="12" width="5.7109375" style="0" customWidth="1"/>
    <col min="13" max="13" width="9.8515625" style="0" customWidth="1"/>
  </cols>
  <sheetData>
    <row r="1" spans="1:13" ht="24.75">
      <c r="A1" s="10"/>
      <c r="B1" s="59" t="s">
        <v>259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</row>
    <row r="2" spans="1:13" ht="12.75">
      <c r="A2" s="10"/>
      <c r="B2" s="60" t="s">
        <v>268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</row>
    <row r="3" spans="1:14" ht="12.75">
      <c r="A3" s="10"/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3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114.75" thickBot="1">
      <c r="A5" s="20" t="s">
        <v>0</v>
      </c>
      <c r="B5" s="3" t="s">
        <v>3</v>
      </c>
      <c r="C5" s="3" t="s">
        <v>2</v>
      </c>
      <c r="D5" s="3" t="s">
        <v>22</v>
      </c>
      <c r="E5" s="4" t="s">
        <v>37</v>
      </c>
      <c r="F5" s="5" t="s">
        <v>254</v>
      </c>
      <c r="G5" s="5" t="s">
        <v>255</v>
      </c>
      <c r="H5" s="5" t="s">
        <v>31</v>
      </c>
      <c r="I5" s="5" t="s">
        <v>38</v>
      </c>
      <c r="J5" s="5" t="s">
        <v>256</v>
      </c>
      <c r="K5" s="5" t="s">
        <v>257</v>
      </c>
      <c r="L5" s="3" t="s">
        <v>39</v>
      </c>
      <c r="M5" s="13" t="s">
        <v>32</v>
      </c>
    </row>
    <row r="6" spans="1:13" ht="12.75">
      <c r="A6" s="6">
        <f aca="true" t="shared" si="0" ref="A6:A28">RANK(B6,$B$6:$B$50,0)</f>
        <v>1</v>
      </c>
      <c r="B6" s="7">
        <f aca="true" t="shared" si="1" ref="B6:B28">SUM(F6:K6)</f>
        <v>1681</v>
      </c>
      <c r="C6" s="8" t="s">
        <v>4</v>
      </c>
      <c r="D6" s="7">
        <f aca="true" t="shared" si="2" ref="D6:D28">$B$6-B6</f>
        <v>0</v>
      </c>
      <c r="E6" s="12" t="s">
        <v>20</v>
      </c>
      <c r="F6" s="7">
        <v>243</v>
      </c>
      <c r="G6" s="7">
        <v>273</v>
      </c>
      <c r="H6" s="7">
        <v>288</v>
      </c>
      <c r="I6" s="7">
        <v>267</v>
      </c>
      <c r="J6" s="7">
        <v>335</v>
      </c>
      <c r="K6" s="7">
        <v>275</v>
      </c>
      <c r="L6" s="7"/>
      <c r="M6" s="14">
        <f aca="true" t="shared" si="3" ref="M6:M28">AVERAGE(F6:K6)</f>
        <v>280.1666666666667</v>
      </c>
    </row>
    <row r="7" spans="1:13" ht="12.75">
      <c r="A7" s="6">
        <f t="shared" si="0"/>
        <v>2</v>
      </c>
      <c r="B7" s="7">
        <f t="shared" si="1"/>
        <v>1662</v>
      </c>
      <c r="C7" s="8" t="s">
        <v>4</v>
      </c>
      <c r="D7" s="7">
        <f t="shared" si="2"/>
        <v>19</v>
      </c>
      <c r="E7" s="12" t="s">
        <v>15</v>
      </c>
      <c r="F7" s="7">
        <v>252</v>
      </c>
      <c r="G7" s="7">
        <v>281</v>
      </c>
      <c r="H7" s="7">
        <v>287</v>
      </c>
      <c r="I7" s="7">
        <v>277</v>
      </c>
      <c r="J7" s="7">
        <v>294</v>
      </c>
      <c r="K7" s="7">
        <v>271</v>
      </c>
      <c r="L7" s="7"/>
      <c r="M7" s="14">
        <f t="shared" si="3"/>
        <v>277</v>
      </c>
    </row>
    <row r="8" spans="1:13" ht="12.75">
      <c r="A8" s="6">
        <f t="shared" si="0"/>
        <v>3</v>
      </c>
      <c r="B8" s="7">
        <f t="shared" si="1"/>
        <v>1623</v>
      </c>
      <c r="C8" s="8"/>
      <c r="D8" s="7">
        <f t="shared" si="2"/>
        <v>58</v>
      </c>
      <c r="E8" s="12" t="s">
        <v>12</v>
      </c>
      <c r="F8" s="7">
        <v>259</v>
      </c>
      <c r="G8" s="7">
        <v>261</v>
      </c>
      <c r="H8" s="7">
        <v>293</v>
      </c>
      <c r="I8" s="7">
        <v>279</v>
      </c>
      <c r="J8" s="7">
        <v>262</v>
      </c>
      <c r="K8" s="7">
        <v>269</v>
      </c>
      <c r="L8" s="7"/>
      <c r="M8" s="14">
        <f t="shared" si="3"/>
        <v>270.5</v>
      </c>
    </row>
    <row r="9" spans="1:13" ht="12.75">
      <c r="A9" s="6">
        <f t="shared" si="0"/>
        <v>4</v>
      </c>
      <c r="B9" s="7">
        <f t="shared" si="1"/>
        <v>1586</v>
      </c>
      <c r="C9" s="8"/>
      <c r="D9" s="7">
        <f t="shared" si="2"/>
        <v>95</v>
      </c>
      <c r="E9" s="12" t="s">
        <v>260</v>
      </c>
      <c r="F9" s="7">
        <v>264</v>
      </c>
      <c r="G9" s="7">
        <v>273</v>
      </c>
      <c r="H9" s="7">
        <v>260</v>
      </c>
      <c r="I9" s="7">
        <v>279</v>
      </c>
      <c r="J9" s="7">
        <v>257</v>
      </c>
      <c r="K9" s="7">
        <v>253</v>
      </c>
      <c r="L9" s="7"/>
      <c r="M9" s="14">
        <f t="shared" si="3"/>
        <v>264.3333333333333</v>
      </c>
    </row>
    <row r="10" spans="1:13" ht="12.75">
      <c r="A10" s="6">
        <f t="shared" si="0"/>
        <v>5</v>
      </c>
      <c r="B10" s="7">
        <f t="shared" si="1"/>
        <v>1553</v>
      </c>
      <c r="C10" s="8" t="s">
        <v>4</v>
      </c>
      <c r="D10" s="7">
        <f t="shared" si="2"/>
        <v>128</v>
      </c>
      <c r="E10" s="12" t="s">
        <v>28</v>
      </c>
      <c r="F10" s="7">
        <v>239</v>
      </c>
      <c r="G10" s="7">
        <v>273</v>
      </c>
      <c r="H10" s="7">
        <v>255</v>
      </c>
      <c r="I10" s="7">
        <v>257</v>
      </c>
      <c r="J10" s="7">
        <v>258</v>
      </c>
      <c r="K10" s="7">
        <v>271</v>
      </c>
      <c r="L10" s="7"/>
      <c r="M10" s="14">
        <f t="shared" si="3"/>
        <v>258.8333333333333</v>
      </c>
    </row>
    <row r="11" spans="1:13" ht="12.75">
      <c r="A11" s="6">
        <f t="shared" si="0"/>
        <v>6</v>
      </c>
      <c r="B11" s="7">
        <f t="shared" si="1"/>
        <v>1547</v>
      </c>
      <c r="C11" s="8" t="s">
        <v>4</v>
      </c>
      <c r="D11" s="7">
        <f t="shared" si="2"/>
        <v>134</v>
      </c>
      <c r="E11" s="12" t="s">
        <v>10</v>
      </c>
      <c r="F11" s="7">
        <v>249</v>
      </c>
      <c r="G11" s="7">
        <v>266</v>
      </c>
      <c r="H11" s="7">
        <v>231</v>
      </c>
      <c r="I11" s="7">
        <v>253</v>
      </c>
      <c r="J11" s="7">
        <v>290</v>
      </c>
      <c r="K11" s="7">
        <v>258</v>
      </c>
      <c r="L11" s="7"/>
      <c r="M11" s="14">
        <f t="shared" si="3"/>
        <v>257.8333333333333</v>
      </c>
    </row>
    <row r="12" spans="1:13" ht="12.75">
      <c r="A12" s="6">
        <f t="shared" si="0"/>
        <v>7</v>
      </c>
      <c r="B12" s="7">
        <f t="shared" si="1"/>
        <v>1539</v>
      </c>
      <c r="C12" s="8" t="s">
        <v>4</v>
      </c>
      <c r="D12" s="7">
        <f t="shared" si="2"/>
        <v>142</v>
      </c>
      <c r="E12" s="12" t="s">
        <v>14</v>
      </c>
      <c r="F12" s="7">
        <v>231</v>
      </c>
      <c r="G12" s="7">
        <v>254</v>
      </c>
      <c r="H12" s="7">
        <v>279</v>
      </c>
      <c r="I12" s="7">
        <v>239</v>
      </c>
      <c r="J12" s="7">
        <v>278</v>
      </c>
      <c r="K12" s="7">
        <v>258</v>
      </c>
      <c r="L12" s="7"/>
      <c r="M12" s="14">
        <f t="shared" si="3"/>
        <v>256.5</v>
      </c>
    </row>
    <row r="13" spans="1:13" ht="12.75">
      <c r="A13" s="6">
        <f t="shared" si="0"/>
        <v>8</v>
      </c>
      <c r="B13" s="7">
        <f t="shared" si="1"/>
        <v>1504</v>
      </c>
      <c r="C13" s="8" t="s">
        <v>4</v>
      </c>
      <c r="D13" s="7">
        <f t="shared" si="2"/>
        <v>177</v>
      </c>
      <c r="E13" s="12" t="s">
        <v>16</v>
      </c>
      <c r="F13" s="7">
        <v>230</v>
      </c>
      <c r="G13" s="7">
        <v>259</v>
      </c>
      <c r="H13" s="7">
        <v>237</v>
      </c>
      <c r="I13" s="7">
        <v>267</v>
      </c>
      <c r="J13" s="7">
        <v>293</v>
      </c>
      <c r="K13" s="7">
        <v>218</v>
      </c>
      <c r="L13" s="7"/>
      <c r="M13" s="14">
        <f t="shared" si="3"/>
        <v>250.66666666666666</v>
      </c>
    </row>
    <row r="14" spans="1:13" ht="12.75">
      <c r="A14" s="6">
        <f t="shared" si="0"/>
        <v>9</v>
      </c>
      <c r="B14" s="7">
        <f t="shared" si="1"/>
        <v>1481</v>
      </c>
      <c r="C14" s="8" t="s">
        <v>4</v>
      </c>
      <c r="D14" s="7">
        <f t="shared" si="2"/>
        <v>200</v>
      </c>
      <c r="E14" s="12" t="s">
        <v>19</v>
      </c>
      <c r="F14" s="7">
        <v>235</v>
      </c>
      <c r="G14" s="7">
        <v>227</v>
      </c>
      <c r="H14" s="7">
        <v>260</v>
      </c>
      <c r="I14" s="7">
        <v>230</v>
      </c>
      <c r="J14" s="7">
        <v>254</v>
      </c>
      <c r="K14" s="7">
        <v>275</v>
      </c>
      <c r="L14" s="7"/>
      <c r="M14" s="14">
        <f t="shared" si="3"/>
        <v>246.83333333333334</v>
      </c>
    </row>
    <row r="15" spans="1:13" ht="12.75">
      <c r="A15" s="6">
        <f t="shared" si="0"/>
        <v>10</v>
      </c>
      <c r="B15" s="7">
        <f t="shared" si="1"/>
        <v>1480</v>
      </c>
      <c r="C15" s="8" t="s">
        <v>4</v>
      </c>
      <c r="D15" s="7">
        <f t="shared" si="2"/>
        <v>201</v>
      </c>
      <c r="E15" s="12" t="s">
        <v>34</v>
      </c>
      <c r="F15" s="7">
        <v>251</v>
      </c>
      <c r="G15" s="7">
        <v>248</v>
      </c>
      <c r="H15" s="7">
        <v>249</v>
      </c>
      <c r="I15" s="7">
        <v>224</v>
      </c>
      <c r="J15" s="7">
        <v>263</v>
      </c>
      <c r="K15" s="7">
        <v>245</v>
      </c>
      <c r="L15" s="7"/>
      <c r="M15" s="14">
        <f t="shared" si="3"/>
        <v>246.66666666666666</v>
      </c>
    </row>
    <row r="16" spans="1:13" ht="12.75">
      <c r="A16" s="6">
        <f t="shared" si="0"/>
        <v>11</v>
      </c>
      <c r="B16" s="7">
        <f t="shared" si="1"/>
        <v>1476</v>
      </c>
      <c r="C16" s="8" t="s">
        <v>4</v>
      </c>
      <c r="D16" s="7">
        <f t="shared" si="2"/>
        <v>205</v>
      </c>
      <c r="E16" s="12" t="s">
        <v>13</v>
      </c>
      <c r="F16" s="7">
        <v>236</v>
      </c>
      <c r="G16" s="7">
        <v>236</v>
      </c>
      <c r="H16" s="7">
        <v>251</v>
      </c>
      <c r="I16" s="7">
        <v>251</v>
      </c>
      <c r="J16" s="7">
        <v>248</v>
      </c>
      <c r="K16" s="7">
        <v>254</v>
      </c>
      <c r="L16" s="7"/>
      <c r="M16" s="14">
        <f t="shared" si="3"/>
        <v>246</v>
      </c>
    </row>
    <row r="17" spans="1:13" ht="12.75">
      <c r="A17" s="6">
        <f t="shared" si="0"/>
        <v>12</v>
      </c>
      <c r="B17" s="7">
        <f t="shared" si="1"/>
        <v>1437</v>
      </c>
      <c r="C17" s="8" t="s">
        <v>4</v>
      </c>
      <c r="D17" s="7">
        <f t="shared" si="2"/>
        <v>244</v>
      </c>
      <c r="E17" s="35" t="s">
        <v>25</v>
      </c>
      <c r="F17" s="21">
        <v>220</v>
      </c>
      <c r="G17" s="7">
        <v>215</v>
      </c>
      <c r="H17" s="7">
        <v>244</v>
      </c>
      <c r="I17" s="7">
        <v>250</v>
      </c>
      <c r="J17" s="7">
        <v>256</v>
      </c>
      <c r="K17" s="7">
        <v>252</v>
      </c>
      <c r="L17" s="7"/>
      <c r="M17" s="14">
        <f t="shared" si="3"/>
        <v>239.5</v>
      </c>
    </row>
    <row r="18" spans="1:13" ht="12.75">
      <c r="A18" s="6">
        <f t="shared" si="0"/>
        <v>13</v>
      </c>
      <c r="B18" s="7">
        <f t="shared" si="1"/>
        <v>1430</v>
      </c>
      <c r="C18" s="8" t="s">
        <v>4</v>
      </c>
      <c r="D18" s="7">
        <f t="shared" si="2"/>
        <v>251</v>
      </c>
      <c r="E18" s="12" t="s">
        <v>17</v>
      </c>
      <c r="F18" s="7">
        <v>237</v>
      </c>
      <c r="G18" s="7">
        <v>243</v>
      </c>
      <c r="H18" s="7">
        <v>238</v>
      </c>
      <c r="I18" s="7">
        <v>231</v>
      </c>
      <c r="J18" s="7">
        <v>227</v>
      </c>
      <c r="K18" s="7">
        <v>254</v>
      </c>
      <c r="L18" s="7"/>
      <c r="M18" s="14">
        <f t="shared" si="3"/>
        <v>238.33333333333334</v>
      </c>
    </row>
    <row r="19" spans="1:13" ht="12.75">
      <c r="A19" s="6">
        <f t="shared" si="0"/>
        <v>14</v>
      </c>
      <c r="B19" s="7">
        <f t="shared" si="1"/>
        <v>1405</v>
      </c>
      <c r="C19" s="8" t="s">
        <v>4</v>
      </c>
      <c r="D19" s="7">
        <f t="shared" si="2"/>
        <v>276</v>
      </c>
      <c r="E19" s="12" t="s">
        <v>41</v>
      </c>
      <c r="F19" s="7">
        <v>240</v>
      </c>
      <c r="G19" s="7">
        <v>241</v>
      </c>
      <c r="H19" s="7">
        <v>227</v>
      </c>
      <c r="I19" s="7">
        <v>232</v>
      </c>
      <c r="J19" s="7">
        <v>245</v>
      </c>
      <c r="K19" s="7">
        <v>220</v>
      </c>
      <c r="L19" s="7"/>
      <c r="M19" s="14">
        <f t="shared" si="3"/>
        <v>234.16666666666666</v>
      </c>
    </row>
    <row r="20" spans="1:13" ht="12.75">
      <c r="A20" s="6">
        <f t="shared" si="0"/>
        <v>15</v>
      </c>
      <c r="B20" s="7">
        <f t="shared" si="1"/>
        <v>1404</v>
      </c>
      <c r="C20" s="8" t="s">
        <v>4</v>
      </c>
      <c r="D20" s="7">
        <f t="shared" si="2"/>
        <v>277</v>
      </c>
      <c r="E20" s="12" t="s">
        <v>132</v>
      </c>
      <c r="F20" s="7">
        <v>222</v>
      </c>
      <c r="G20" s="7">
        <v>239</v>
      </c>
      <c r="H20" s="7">
        <v>221</v>
      </c>
      <c r="I20" s="7">
        <v>238</v>
      </c>
      <c r="J20" s="7">
        <v>246</v>
      </c>
      <c r="K20" s="7">
        <v>238</v>
      </c>
      <c r="L20" s="7"/>
      <c r="M20" s="14">
        <f t="shared" si="3"/>
        <v>234</v>
      </c>
    </row>
    <row r="21" spans="1:13" ht="12.75">
      <c r="A21" s="6">
        <f t="shared" si="0"/>
        <v>16</v>
      </c>
      <c r="B21" s="7">
        <f t="shared" si="1"/>
        <v>1397</v>
      </c>
      <c r="C21" s="8"/>
      <c r="D21" s="7">
        <f t="shared" si="2"/>
        <v>284</v>
      </c>
      <c r="E21" s="12" t="s">
        <v>261</v>
      </c>
      <c r="F21" s="7">
        <v>218</v>
      </c>
      <c r="G21" s="7">
        <v>263</v>
      </c>
      <c r="H21" s="7">
        <v>234</v>
      </c>
      <c r="I21" s="7">
        <v>221</v>
      </c>
      <c r="J21" s="7">
        <v>237</v>
      </c>
      <c r="K21" s="7">
        <v>224</v>
      </c>
      <c r="L21" s="7"/>
      <c r="M21" s="14">
        <f t="shared" si="3"/>
        <v>232.83333333333334</v>
      </c>
    </row>
    <row r="22" spans="1:13" ht="12.75">
      <c r="A22" s="6">
        <f t="shared" si="0"/>
        <v>17</v>
      </c>
      <c r="B22" s="7">
        <f t="shared" si="1"/>
        <v>1387</v>
      </c>
      <c r="C22" s="8" t="s">
        <v>4</v>
      </c>
      <c r="D22" s="7">
        <f t="shared" si="2"/>
        <v>294</v>
      </c>
      <c r="E22" s="56" t="s">
        <v>18</v>
      </c>
      <c r="F22" s="57">
        <v>236</v>
      </c>
      <c r="G22" s="7">
        <v>241</v>
      </c>
      <c r="H22" s="7">
        <v>244</v>
      </c>
      <c r="I22" s="7">
        <v>226</v>
      </c>
      <c r="J22" s="7">
        <v>205</v>
      </c>
      <c r="K22" s="7">
        <v>235</v>
      </c>
      <c r="L22" s="7"/>
      <c r="M22" s="14">
        <f t="shared" si="3"/>
        <v>231.16666666666666</v>
      </c>
    </row>
    <row r="23" spans="1:13" ht="12.75">
      <c r="A23" s="6">
        <f t="shared" si="0"/>
        <v>18</v>
      </c>
      <c r="B23" s="7">
        <f t="shared" si="1"/>
        <v>1384</v>
      </c>
      <c r="C23" s="8" t="s">
        <v>4</v>
      </c>
      <c r="D23" s="7">
        <f t="shared" si="2"/>
        <v>297</v>
      </c>
      <c r="E23" s="12" t="s">
        <v>42</v>
      </c>
      <c r="F23" s="7">
        <v>216</v>
      </c>
      <c r="G23" s="7">
        <v>235</v>
      </c>
      <c r="H23" s="7">
        <v>222</v>
      </c>
      <c r="I23" s="7">
        <v>235</v>
      </c>
      <c r="J23" s="7">
        <v>265</v>
      </c>
      <c r="K23" s="7">
        <v>211</v>
      </c>
      <c r="L23" s="7"/>
      <c r="M23" s="14">
        <f t="shared" si="3"/>
        <v>230.66666666666666</v>
      </c>
    </row>
    <row r="24" spans="1:13" ht="12.75">
      <c r="A24" s="6">
        <f t="shared" si="0"/>
        <v>19</v>
      </c>
      <c r="B24" s="7">
        <f t="shared" si="1"/>
        <v>1369</v>
      </c>
      <c r="C24" s="8"/>
      <c r="D24" s="7">
        <f t="shared" si="2"/>
        <v>312</v>
      </c>
      <c r="E24" s="12" t="s">
        <v>242</v>
      </c>
      <c r="F24" s="7">
        <v>217</v>
      </c>
      <c r="G24" s="7">
        <v>232</v>
      </c>
      <c r="H24" s="7">
        <v>218</v>
      </c>
      <c r="I24" s="7">
        <v>236</v>
      </c>
      <c r="J24" s="7">
        <v>252</v>
      </c>
      <c r="K24" s="7">
        <v>214</v>
      </c>
      <c r="L24" s="7"/>
      <c r="M24" s="14">
        <f t="shared" si="3"/>
        <v>228.16666666666666</v>
      </c>
    </row>
    <row r="25" spans="1:13" ht="12.75">
      <c r="A25" s="6">
        <f t="shared" si="0"/>
        <v>20</v>
      </c>
      <c r="B25" s="7">
        <f t="shared" si="1"/>
        <v>1342</v>
      </c>
      <c r="C25" s="8" t="s">
        <v>4</v>
      </c>
      <c r="D25" s="7">
        <f t="shared" si="2"/>
        <v>339</v>
      </c>
      <c r="E25" s="12" t="s">
        <v>11</v>
      </c>
      <c r="F25" s="7">
        <v>218</v>
      </c>
      <c r="G25" s="7">
        <v>229</v>
      </c>
      <c r="H25" s="7">
        <v>217</v>
      </c>
      <c r="I25" s="7">
        <v>217</v>
      </c>
      <c r="J25" s="7">
        <v>250</v>
      </c>
      <c r="K25" s="7">
        <v>211</v>
      </c>
      <c r="L25" s="7"/>
      <c r="M25" s="14">
        <f t="shared" si="3"/>
        <v>223.66666666666666</v>
      </c>
    </row>
    <row r="26" spans="1:13" ht="12.75">
      <c r="A26" s="6">
        <f t="shared" si="0"/>
        <v>21</v>
      </c>
      <c r="B26" s="7">
        <f t="shared" si="1"/>
        <v>1279</v>
      </c>
      <c r="C26" s="8"/>
      <c r="D26" s="7">
        <f t="shared" si="2"/>
        <v>402</v>
      </c>
      <c r="E26" s="12" t="s">
        <v>43</v>
      </c>
      <c r="F26" s="7">
        <v>218</v>
      </c>
      <c r="G26" s="7">
        <v>196</v>
      </c>
      <c r="H26" s="7">
        <v>198</v>
      </c>
      <c r="I26" s="7">
        <v>214</v>
      </c>
      <c r="J26" s="7">
        <v>239</v>
      </c>
      <c r="K26" s="7">
        <v>214</v>
      </c>
      <c r="L26" s="7"/>
      <c r="M26" s="14">
        <f t="shared" si="3"/>
        <v>213.16666666666666</v>
      </c>
    </row>
    <row r="27" spans="1:13" ht="12.75">
      <c r="A27" s="6">
        <f t="shared" si="0"/>
        <v>22</v>
      </c>
      <c r="B27" s="7">
        <f t="shared" si="1"/>
        <v>1227</v>
      </c>
      <c r="C27" s="8" t="s">
        <v>4</v>
      </c>
      <c r="D27" s="7">
        <f t="shared" si="2"/>
        <v>454</v>
      </c>
      <c r="E27" s="12" t="s">
        <v>89</v>
      </c>
      <c r="F27" s="7">
        <v>227</v>
      </c>
      <c r="G27" s="7">
        <v>216</v>
      </c>
      <c r="H27" s="7">
        <v>197</v>
      </c>
      <c r="I27" s="7">
        <v>215</v>
      </c>
      <c r="J27" s="7">
        <v>190</v>
      </c>
      <c r="K27" s="7">
        <v>182</v>
      </c>
      <c r="L27" s="7"/>
      <c r="M27" s="14">
        <f t="shared" si="3"/>
        <v>204.5</v>
      </c>
    </row>
    <row r="28" spans="1:13" ht="12.75">
      <c r="A28" s="6">
        <f t="shared" si="0"/>
        <v>23</v>
      </c>
      <c r="B28" s="7">
        <f t="shared" si="1"/>
        <v>1206</v>
      </c>
      <c r="C28" s="8" t="s">
        <v>4</v>
      </c>
      <c r="D28" s="7">
        <f t="shared" si="2"/>
        <v>475</v>
      </c>
      <c r="E28" s="12" t="s">
        <v>73</v>
      </c>
      <c r="F28" s="7">
        <v>229</v>
      </c>
      <c r="G28" s="7">
        <v>195</v>
      </c>
      <c r="H28" s="7">
        <v>218</v>
      </c>
      <c r="I28" s="7">
        <v>179</v>
      </c>
      <c r="J28" s="7">
        <v>177</v>
      </c>
      <c r="K28" s="7">
        <v>208</v>
      </c>
      <c r="L28" s="7"/>
      <c r="M28" s="14">
        <f t="shared" si="3"/>
        <v>201</v>
      </c>
    </row>
    <row r="30" spans="5:6" ht="12.75">
      <c r="E30" s="58"/>
      <c r="F30" s="58"/>
    </row>
    <row r="33" spans="5:8" ht="12.75">
      <c r="E33" s="65" t="s">
        <v>352</v>
      </c>
      <c r="F33" s="65"/>
      <c r="G33" s="65"/>
      <c r="H33" s="65"/>
    </row>
    <row r="34" spans="5:8" ht="12.75">
      <c r="E34" s="65" t="s">
        <v>351</v>
      </c>
      <c r="F34" s="65"/>
      <c r="G34" s="65"/>
      <c r="H34" s="65"/>
    </row>
    <row r="35" spans="5:8" ht="12.75">
      <c r="E35" s="65" t="s">
        <v>350</v>
      </c>
      <c r="F35" s="65"/>
      <c r="G35" s="65"/>
      <c r="H35" s="65"/>
    </row>
    <row r="36" spans="5:8" ht="12.75">
      <c r="E36" s="36" t="s">
        <v>347</v>
      </c>
      <c r="F36" s="36"/>
      <c r="G36" s="36"/>
      <c r="H36" s="36"/>
    </row>
    <row r="37" spans="5:8" ht="12.75">
      <c r="E37" s="65" t="s">
        <v>348</v>
      </c>
      <c r="F37" s="65"/>
      <c r="G37" s="65"/>
      <c r="H37" s="9"/>
    </row>
    <row r="38" spans="5:8" ht="12.75">
      <c r="E38" s="65" t="s">
        <v>349</v>
      </c>
      <c r="F38" s="65"/>
      <c r="G38" s="65"/>
      <c r="H38" s="9"/>
    </row>
  </sheetData>
  <sheetProtection/>
  <mergeCells count="8">
    <mergeCell ref="B1:L1"/>
    <mergeCell ref="B2:L2"/>
    <mergeCell ref="E37:G37"/>
    <mergeCell ref="E38:G38"/>
    <mergeCell ref="E33:H33"/>
    <mergeCell ref="E34:H34"/>
    <mergeCell ref="E35:H35"/>
    <mergeCell ref="B3:N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E6" sqref="E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0.13671875" style="0" customWidth="1"/>
    <col min="4" max="4" width="5.7109375" style="0" customWidth="1"/>
    <col min="5" max="5" width="22.8515625" style="0" customWidth="1"/>
    <col min="6" max="11" width="5.7109375" style="0" customWidth="1"/>
  </cols>
  <sheetData>
    <row r="1" spans="1:12" ht="24.75">
      <c r="A1" s="10"/>
      <c r="B1" s="59" t="s">
        <v>259</v>
      </c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ht="12.75">
      <c r="A2" s="10"/>
      <c r="B2" s="60" t="s">
        <v>267</v>
      </c>
      <c r="C2" s="60"/>
      <c r="D2" s="60"/>
      <c r="E2" s="60"/>
      <c r="F2" s="60"/>
      <c r="G2" s="60"/>
      <c r="H2" s="60"/>
      <c r="I2" s="60"/>
      <c r="J2" s="60"/>
      <c r="K2" s="60"/>
      <c r="L2" s="1"/>
    </row>
    <row r="3" spans="1:14" ht="12.75">
      <c r="A3" s="10"/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2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14.75" thickBot="1">
      <c r="A5" s="20" t="s">
        <v>0</v>
      </c>
      <c r="B5" s="3" t="s">
        <v>3</v>
      </c>
      <c r="C5" s="3" t="s">
        <v>2</v>
      </c>
      <c r="D5" s="3" t="s">
        <v>22</v>
      </c>
      <c r="E5" s="4" t="s">
        <v>37</v>
      </c>
      <c r="F5" s="5" t="s">
        <v>254</v>
      </c>
      <c r="G5" s="5" t="s">
        <v>255</v>
      </c>
      <c r="H5" s="5" t="s">
        <v>31</v>
      </c>
      <c r="I5" s="5" t="s">
        <v>38</v>
      </c>
      <c r="J5" s="5" t="s">
        <v>256</v>
      </c>
      <c r="K5" s="5" t="s">
        <v>257</v>
      </c>
      <c r="L5" s="13" t="s">
        <v>32</v>
      </c>
    </row>
    <row r="6" spans="1:12" ht="12.75">
      <c r="A6" s="6">
        <f aca="true" t="shared" si="0" ref="A6:A17">RANK(B6,$B$6:$B$52,0)</f>
        <v>1</v>
      </c>
      <c r="B6" s="7">
        <f aca="true" t="shared" si="1" ref="B6:B17">SUM(F6:K6)</f>
        <v>1806</v>
      </c>
      <c r="C6" s="8" t="s">
        <v>4</v>
      </c>
      <c r="D6" s="7">
        <f aca="true" t="shared" si="2" ref="D6:D17">$B$6-B6</f>
        <v>0</v>
      </c>
      <c r="E6" s="12" t="s">
        <v>26</v>
      </c>
      <c r="F6" s="7">
        <v>277</v>
      </c>
      <c r="G6" s="7">
        <v>329</v>
      </c>
      <c r="H6" s="7">
        <v>272</v>
      </c>
      <c r="I6" s="7">
        <v>317</v>
      </c>
      <c r="J6" s="7">
        <v>313</v>
      </c>
      <c r="K6" s="7">
        <v>298</v>
      </c>
      <c r="L6" s="14">
        <f aca="true" t="shared" si="3" ref="L6:L17">AVERAGE(F6:K6)</f>
        <v>301</v>
      </c>
    </row>
    <row r="7" spans="1:12" ht="12.75">
      <c r="A7" s="6">
        <f t="shared" si="0"/>
        <v>2</v>
      </c>
      <c r="B7" s="7">
        <f t="shared" si="1"/>
        <v>1788</v>
      </c>
      <c r="C7" s="8"/>
      <c r="D7" s="7">
        <f t="shared" si="2"/>
        <v>18</v>
      </c>
      <c r="E7" s="12" t="s">
        <v>23</v>
      </c>
      <c r="F7" s="7">
        <v>285</v>
      </c>
      <c r="G7" s="7">
        <v>309</v>
      </c>
      <c r="H7" s="7">
        <v>281</v>
      </c>
      <c r="I7" s="7">
        <v>311</v>
      </c>
      <c r="J7" s="7">
        <v>317</v>
      </c>
      <c r="K7" s="7">
        <v>285</v>
      </c>
      <c r="L7" s="14">
        <f t="shared" si="3"/>
        <v>298</v>
      </c>
    </row>
    <row r="8" spans="1:12" ht="12.75">
      <c r="A8" s="6">
        <f t="shared" si="0"/>
        <v>3</v>
      </c>
      <c r="B8" s="7">
        <f t="shared" si="1"/>
        <v>1779</v>
      </c>
      <c r="C8" s="8" t="s">
        <v>4</v>
      </c>
      <c r="D8" s="7">
        <f t="shared" si="2"/>
        <v>27</v>
      </c>
      <c r="E8" s="35" t="s">
        <v>13</v>
      </c>
      <c r="F8" s="21">
        <v>264</v>
      </c>
      <c r="G8" s="7">
        <v>308</v>
      </c>
      <c r="H8" s="7">
        <v>295</v>
      </c>
      <c r="I8" s="7">
        <v>316</v>
      </c>
      <c r="J8" s="7">
        <v>304</v>
      </c>
      <c r="K8" s="7">
        <v>292</v>
      </c>
      <c r="L8" s="14">
        <f t="shared" si="3"/>
        <v>296.5</v>
      </c>
    </row>
    <row r="9" spans="1:12" ht="12.75">
      <c r="A9" s="6">
        <f t="shared" si="0"/>
        <v>4</v>
      </c>
      <c r="B9" s="7">
        <f t="shared" si="1"/>
        <v>1702</v>
      </c>
      <c r="C9" s="8" t="s">
        <v>4</v>
      </c>
      <c r="D9" s="7">
        <f t="shared" si="2"/>
        <v>104</v>
      </c>
      <c r="E9" s="12" t="s">
        <v>12</v>
      </c>
      <c r="F9" s="7">
        <v>274</v>
      </c>
      <c r="G9" s="7">
        <v>276</v>
      </c>
      <c r="H9" s="7">
        <v>291</v>
      </c>
      <c r="I9" s="7">
        <v>309</v>
      </c>
      <c r="J9" s="7">
        <v>279</v>
      </c>
      <c r="K9" s="7">
        <v>273</v>
      </c>
      <c r="L9" s="14">
        <f t="shared" si="3"/>
        <v>283.6666666666667</v>
      </c>
    </row>
    <row r="10" spans="1:12" ht="12.75">
      <c r="A10" s="6">
        <f t="shared" si="0"/>
        <v>5</v>
      </c>
      <c r="B10" s="7">
        <f t="shared" si="1"/>
        <v>1672</v>
      </c>
      <c r="C10" s="8" t="s">
        <v>4</v>
      </c>
      <c r="D10" s="7">
        <f t="shared" si="2"/>
        <v>134</v>
      </c>
      <c r="E10" s="12" t="s">
        <v>262</v>
      </c>
      <c r="F10" s="7">
        <v>270</v>
      </c>
      <c r="G10" s="7">
        <v>298</v>
      </c>
      <c r="H10" s="7">
        <v>274</v>
      </c>
      <c r="I10" s="7">
        <v>296</v>
      </c>
      <c r="J10" s="7">
        <v>262</v>
      </c>
      <c r="K10" s="7">
        <v>272</v>
      </c>
      <c r="L10" s="14">
        <f t="shared" si="3"/>
        <v>278.6666666666667</v>
      </c>
    </row>
    <row r="11" spans="1:12" ht="12.75">
      <c r="A11" s="6">
        <f t="shared" si="0"/>
        <v>6</v>
      </c>
      <c r="B11" s="7">
        <f t="shared" si="1"/>
        <v>1602</v>
      </c>
      <c r="C11" s="8" t="s">
        <v>4</v>
      </c>
      <c r="D11" s="7">
        <f t="shared" si="2"/>
        <v>204</v>
      </c>
      <c r="E11" s="12" t="s">
        <v>24</v>
      </c>
      <c r="F11" s="7">
        <v>258</v>
      </c>
      <c r="G11" s="7">
        <v>303</v>
      </c>
      <c r="H11" s="7">
        <v>253</v>
      </c>
      <c r="I11" s="7">
        <v>246</v>
      </c>
      <c r="J11" s="7">
        <v>284</v>
      </c>
      <c r="K11" s="7">
        <v>258</v>
      </c>
      <c r="L11" s="14">
        <f t="shared" si="3"/>
        <v>267</v>
      </c>
    </row>
    <row r="12" spans="1:12" ht="12.75">
      <c r="A12" s="6">
        <f t="shared" si="0"/>
        <v>7</v>
      </c>
      <c r="B12" s="7">
        <f t="shared" si="1"/>
        <v>1599</v>
      </c>
      <c r="C12" s="8" t="s">
        <v>4</v>
      </c>
      <c r="D12" s="7">
        <f t="shared" si="2"/>
        <v>207</v>
      </c>
      <c r="E12" s="12" t="s">
        <v>27</v>
      </c>
      <c r="F12" s="7">
        <v>254</v>
      </c>
      <c r="G12" s="7">
        <v>277</v>
      </c>
      <c r="H12" s="7">
        <v>265</v>
      </c>
      <c r="I12" s="7">
        <v>257</v>
      </c>
      <c r="J12" s="7">
        <v>282</v>
      </c>
      <c r="K12" s="7">
        <v>264</v>
      </c>
      <c r="L12" s="14">
        <f t="shared" si="3"/>
        <v>266.5</v>
      </c>
    </row>
    <row r="13" spans="1:12" ht="12.75">
      <c r="A13" s="6">
        <f t="shared" si="0"/>
        <v>8</v>
      </c>
      <c r="B13" s="7">
        <f t="shared" si="1"/>
        <v>1558</v>
      </c>
      <c r="C13" s="8" t="s">
        <v>4</v>
      </c>
      <c r="D13" s="7">
        <f t="shared" si="2"/>
        <v>248</v>
      </c>
      <c r="E13" s="12" t="s">
        <v>11</v>
      </c>
      <c r="F13" s="7">
        <v>253</v>
      </c>
      <c r="G13" s="7">
        <v>265</v>
      </c>
      <c r="H13" s="7">
        <v>266</v>
      </c>
      <c r="I13" s="7">
        <v>266</v>
      </c>
      <c r="J13" s="7">
        <v>273</v>
      </c>
      <c r="K13" s="7">
        <v>235</v>
      </c>
      <c r="L13" s="14">
        <f t="shared" si="3"/>
        <v>259.6666666666667</v>
      </c>
    </row>
    <row r="14" spans="1:12" ht="12.75">
      <c r="A14" s="6">
        <f t="shared" si="0"/>
        <v>9</v>
      </c>
      <c r="B14" s="7">
        <f t="shared" si="1"/>
        <v>1518</v>
      </c>
      <c r="C14" s="8" t="s">
        <v>4</v>
      </c>
      <c r="D14" s="7">
        <f t="shared" si="2"/>
        <v>288</v>
      </c>
      <c r="E14" s="12" t="s">
        <v>263</v>
      </c>
      <c r="F14" s="7">
        <v>240</v>
      </c>
      <c r="G14" s="7">
        <v>262</v>
      </c>
      <c r="H14" s="7">
        <v>251</v>
      </c>
      <c r="I14" s="7">
        <v>252</v>
      </c>
      <c r="J14" s="7">
        <v>272</v>
      </c>
      <c r="K14" s="7">
        <v>241</v>
      </c>
      <c r="L14" s="14">
        <f t="shared" si="3"/>
        <v>253</v>
      </c>
    </row>
    <row r="15" spans="1:12" ht="12.75">
      <c r="A15" s="6">
        <f t="shared" si="0"/>
        <v>10</v>
      </c>
      <c r="B15" s="7">
        <f t="shared" si="1"/>
        <v>1461</v>
      </c>
      <c r="C15" s="8" t="s">
        <v>4</v>
      </c>
      <c r="D15" s="7">
        <f t="shared" si="2"/>
        <v>345</v>
      </c>
      <c r="E15" s="12" t="s">
        <v>40</v>
      </c>
      <c r="F15" s="7">
        <v>257</v>
      </c>
      <c r="G15" s="7">
        <v>255</v>
      </c>
      <c r="H15" s="7">
        <v>230</v>
      </c>
      <c r="I15" s="7">
        <v>243</v>
      </c>
      <c r="J15" s="7">
        <v>252</v>
      </c>
      <c r="K15" s="7">
        <v>224</v>
      </c>
      <c r="L15" s="14">
        <f t="shared" si="3"/>
        <v>243.5</v>
      </c>
    </row>
    <row r="16" spans="1:12" ht="12.75">
      <c r="A16" s="6">
        <f t="shared" si="0"/>
        <v>11</v>
      </c>
      <c r="B16" s="7">
        <f t="shared" si="1"/>
        <v>1365</v>
      </c>
      <c r="C16" s="8" t="s">
        <v>4</v>
      </c>
      <c r="D16" s="7">
        <f t="shared" si="2"/>
        <v>441</v>
      </c>
      <c r="E16" s="12" t="s">
        <v>73</v>
      </c>
      <c r="F16" s="7">
        <v>234</v>
      </c>
      <c r="G16" s="7">
        <v>253</v>
      </c>
      <c r="H16" s="7">
        <v>244</v>
      </c>
      <c r="I16" s="7">
        <v>202</v>
      </c>
      <c r="J16" s="7">
        <v>199</v>
      </c>
      <c r="K16" s="7">
        <v>233</v>
      </c>
      <c r="L16" s="14">
        <f t="shared" si="3"/>
        <v>227.5</v>
      </c>
    </row>
    <row r="17" spans="1:12" ht="12.75">
      <c r="A17" s="6">
        <f t="shared" si="0"/>
        <v>12</v>
      </c>
      <c r="B17" s="7">
        <f t="shared" si="1"/>
        <v>1317</v>
      </c>
      <c r="C17" s="8" t="s">
        <v>4</v>
      </c>
      <c r="D17" s="7">
        <f t="shared" si="2"/>
        <v>489</v>
      </c>
      <c r="E17" s="12" t="s">
        <v>264</v>
      </c>
      <c r="F17" s="7">
        <v>230</v>
      </c>
      <c r="G17" s="7">
        <v>231</v>
      </c>
      <c r="H17" s="7">
        <v>198</v>
      </c>
      <c r="I17" s="7">
        <v>220</v>
      </c>
      <c r="J17" s="7">
        <v>232</v>
      </c>
      <c r="K17" s="7">
        <v>206</v>
      </c>
      <c r="L17" s="14">
        <f t="shared" si="3"/>
        <v>219.5</v>
      </c>
    </row>
    <row r="21" spans="5:8" ht="12.75">
      <c r="E21" s="65" t="s">
        <v>352</v>
      </c>
      <c r="F21" s="65"/>
      <c r="G21" s="65"/>
      <c r="H21" s="65"/>
    </row>
    <row r="22" spans="5:8" ht="12.75">
      <c r="E22" s="65" t="s">
        <v>351</v>
      </c>
      <c r="F22" s="65"/>
      <c r="G22" s="65"/>
      <c r="H22" s="65"/>
    </row>
    <row r="23" spans="5:8" ht="12.75">
      <c r="E23" s="65" t="s">
        <v>350</v>
      </c>
      <c r="F23" s="65"/>
      <c r="G23" s="65"/>
      <c r="H23" s="65"/>
    </row>
    <row r="24" spans="5:8" ht="12.75">
      <c r="E24" s="36" t="s">
        <v>347</v>
      </c>
      <c r="F24" s="36"/>
      <c r="G24" s="36"/>
      <c r="H24" s="36"/>
    </row>
    <row r="25" spans="5:8" ht="12.75">
      <c r="E25" s="65" t="s">
        <v>348</v>
      </c>
      <c r="F25" s="65"/>
      <c r="G25" s="65"/>
      <c r="H25" s="9"/>
    </row>
    <row r="26" spans="5:8" ht="12.75">
      <c r="E26" s="65" t="s">
        <v>349</v>
      </c>
      <c r="F26" s="65"/>
      <c r="G26" s="65"/>
      <c r="H26" s="9"/>
    </row>
  </sheetData>
  <sheetProtection/>
  <mergeCells count="8">
    <mergeCell ref="B1:K1"/>
    <mergeCell ref="B2:K2"/>
    <mergeCell ref="E25:G25"/>
    <mergeCell ref="E26:G26"/>
    <mergeCell ref="E21:H21"/>
    <mergeCell ref="E22:H22"/>
    <mergeCell ref="E23:H23"/>
    <mergeCell ref="B3:N3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0.13671875" style="0" customWidth="1"/>
    <col min="4" max="4" width="5.7109375" style="0" customWidth="1"/>
    <col min="5" max="5" width="22.8515625" style="0" customWidth="1"/>
    <col min="6" max="11" width="5.7109375" style="0" customWidth="1"/>
    <col min="12" max="12" width="8.7109375" style="0" customWidth="1"/>
  </cols>
  <sheetData>
    <row r="1" spans="1:12" ht="24.75">
      <c r="A1" s="10"/>
      <c r="B1" s="59" t="s">
        <v>259</v>
      </c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ht="12.75">
      <c r="A2" s="10"/>
      <c r="B2" s="60" t="s">
        <v>266</v>
      </c>
      <c r="C2" s="60"/>
      <c r="D2" s="60"/>
      <c r="E2" s="60"/>
      <c r="F2" s="60"/>
      <c r="G2" s="60"/>
      <c r="H2" s="60"/>
      <c r="I2" s="60"/>
      <c r="J2" s="60"/>
      <c r="K2" s="60"/>
      <c r="L2" s="1"/>
    </row>
    <row r="3" spans="1:14" ht="12.75">
      <c r="A3" s="10"/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2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14.75" thickBot="1">
      <c r="A5" s="20" t="s">
        <v>0</v>
      </c>
      <c r="B5" s="3" t="s">
        <v>3</v>
      </c>
      <c r="C5" s="3" t="s">
        <v>2</v>
      </c>
      <c r="D5" s="3" t="s">
        <v>22</v>
      </c>
      <c r="E5" s="4" t="s">
        <v>37</v>
      </c>
      <c r="F5" s="5" t="s">
        <v>254</v>
      </c>
      <c r="G5" s="5" t="s">
        <v>255</v>
      </c>
      <c r="H5" s="5" t="s">
        <v>31</v>
      </c>
      <c r="I5" s="5" t="s">
        <v>38</v>
      </c>
      <c r="J5" s="5" t="s">
        <v>256</v>
      </c>
      <c r="K5" s="5" t="s">
        <v>257</v>
      </c>
      <c r="L5" s="13" t="s">
        <v>32</v>
      </c>
    </row>
    <row r="6" spans="1:12" ht="12.75">
      <c r="A6" s="6">
        <f aca="true" t="shared" si="0" ref="A6:A12">RANK(B6,$B$6:$B$52,0)</f>
        <v>1</v>
      </c>
      <c r="B6" s="7">
        <f aca="true" t="shared" si="1" ref="B6:B12">SUM(F6:K6)</f>
        <v>1684</v>
      </c>
      <c r="C6" s="8" t="s">
        <v>4</v>
      </c>
      <c r="D6" s="7">
        <f aca="true" t="shared" si="2" ref="D6:D12">$B$6-B6</f>
        <v>0</v>
      </c>
      <c r="E6" s="12" t="s">
        <v>265</v>
      </c>
      <c r="F6" s="7">
        <v>263</v>
      </c>
      <c r="G6" s="7">
        <v>296</v>
      </c>
      <c r="H6" s="7">
        <v>271</v>
      </c>
      <c r="I6" s="7">
        <v>300</v>
      </c>
      <c r="J6" s="7">
        <v>278</v>
      </c>
      <c r="K6" s="7">
        <v>276</v>
      </c>
      <c r="L6" s="14">
        <f aca="true" t="shared" si="3" ref="L6:L12">AVERAGE(F6:K6)</f>
        <v>280.6666666666667</v>
      </c>
    </row>
    <row r="7" spans="1:12" ht="12.75">
      <c r="A7" s="6">
        <f t="shared" si="0"/>
        <v>2</v>
      </c>
      <c r="B7" s="7">
        <f t="shared" si="1"/>
        <v>1682</v>
      </c>
      <c r="C7" s="8" t="s">
        <v>4</v>
      </c>
      <c r="D7" s="7">
        <f t="shared" si="2"/>
        <v>2</v>
      </c>
      <c r="E7" s="12" t="s">
        <v>20</v>
      </c>
      <c r="F7" s="7">
        <v>275</v>
      </c>
      <c r="G7" s="7">
        <v>279</v>
      </c>
      <c r="H7" s="7">
        <v>268</v>
      </c>
      <c r="I7" s="7">
        <v>292</v>
      </c>
      <c r="J7" s="7">
        <v>305</v>
      </c>
      <c r="K7" s="7">
        <v>263</v>
      </c>
      <c r="L7" s="14">
        <f t="shared" si="3"/>
        <v>280.3333333333333</v>
      </c>
    </row>
    <row r="8" spans="1:21" ht="12.75">
      <c r="A8" s="6">
        <f t="shared" si="0"/>
        <v>3</v>
      </c>
      <c r="B8" s="7">
        <f t="shared" si="1"/>
        <v>1652</v>
      </c>
      <c r="C8" s="8"/>
      <c r="D8" s="7">
        <f t="shared" si="2"/>
        <v>32</v>
      </c>
      <c r="E8" s="12" t="s">
        <v>26</v>
      </c>
      <c r="F8" s="7">
        <v>250</v>
      </c>
      <c r="G8" s="7">
        <v>302</v>
      </c>
      <c r="H8" s="7">
        <v>267</v>
      </c>
      <c r="I8" s="7">
        <v>275</v>
      </c>
      <c r="J8" s="7">
        <v>274</v>
      </c>
      <c r="K8" s="7">
        <v>284</v>
      </c>
      <c r="L8" s="14">
        <f t="shared" si="3"/>
        <v>275.3333333333333</v>
      </c>
      <c r="U8" s="34"/>
    </row>
    <row r="9" spans="1:12" ht="12.75">
      <c r="A9" s="6">
        <f t="shared" si="0"/>
        <v>4</v>
      </c>
      <c r="B9" s="7">
        <f t="shared" si="1"/>
        <v>1624</v>
      </c>
      <c r="C9" s="8" t="s">
        <v>4</v>
      </c>
      <c r="D9" s="7">
        <f t="shared" si="2"/>
        <v>60</v>
      </c>
      <c r="E9" s="12" t="s">
        <v>17</v>
      </c>
      <c r="F9" s="7">
        <v>271</v>
      </c>
      <c r="G9" s="7">
        <v>295</v>
      </c>
      <c r="H9" s="7">
        <v>275</v>
      </c>
      <c r="I9" s="7">
        <v>270</v>
      </c>
      <c r="J9" s="7">
        <v>255</v>
      </c>
      <c r="K9" s="7">
        <v>258</v>
      </c>
      <c r="L9" s="14">
        <f t="shared" si="3"/>
        <v>270.6666666666667</v>
      </c>
    </row>
    <row r="10" spans="1:12" ht="12.75">
      <c r="A10" s="6">
        <f t="shared" si="0"/>
        <v>5</v>
      </c>
      <c r="B10" s="7">
        <f t="shared" si="1"/>
        <v>1583</v>
      </c>
      <c r="C10" s="8" t="s">
        <v>4</v>
      </c>
      <c r="D10" s="7">
        <f t="shared" si="2"/>
        <v>101</v>
      </c>
      <c r="E10" s="12" t="s">
        <v>21</v>
      </c>
      <c r="F10" s="7">
        <v>249</v>
      </c>
      <c r="G10" s="7">
        <v>282</v>
      </c>
      <c r="H10" s="7">
        <v>254</v>
      </c>
      <c r="I10" s="7">
        <v>273</v>
      </c>
      <c r="J10" s="7">
        <v>270</v>
      </c>
      <c r="K10" s="7">
        <v>255</v>
      </c>
      <c r="L10" s="14">
        <f t="shared" si="3"/>
        <v>263.8333333333333</v>
      </c>
    </row>
    <row r="11" spans="1:12" ht="12.75">
      <c r="A11" s="6">
        <f t="shared" si="0"/>
        <v>6</v>
      </c>
      <c r="B11" s="7">
        <f t="shared" si="1"/>
        <v>1522</v>
      </c>
      <c r="C11" s="8" t="s">
        <v>4</v>
      </c>
      <c r="D11" s="7">
        <f t="shared" si="2"/>
        <v>162</v>
      </c>
      <c r="E11" s="12" t="s">
        <v>33</v>
      </c>
      <c r="F11" s="7">
        <v>258</v>
      </c>
      <c r="G11" s="7">
        <v>279</v>
      </c>
      <c r="H11" s="7">
        <v>244</v>
      </c>
      <c r="I11" s="7">
        <v>262</v>
      </c>
      <c r="J11" s="7">
        <v>267</v>
      </c>
      <c r="K11" s="7">
        <v>212</v>
      </c>
      <c r="L11" s="14">
        <f t="shared" si="3"/>
        <v>253.66666666666666</v>
      </c>
    </row>
    <row r="12" spans="1:12" ht="12.75">
      <c r="A12" s="6">
        <f t="shared" si="0"/>
        <v>7</v>
      </c>
      <c r="B12" s="7">
        <f t="shared" si="1"/>
        <v>1166</v>
      </c>
      <c r="C12" s="8" t="s">
        <v>4</v>
      </c>
      <c r="D12" s="7">
        <f t="shared" si="2"/>
        <v>518</v>
      </c>
      <c r="E12" s="35" t="s">
        <v>27</v>
      </c>
      <c r="F12" s="21">
        <v>233</v>
      </c>
      <c r="G12" s="7">
        <v>193</v>
      </c>
      <c r="H12" s="7">
        <v>218</v>
      </c>
      <c r="I12" s="7">
        <v>238</v>
      </c>
      <c r="J12" s="7">
        <v>66</v>
      </c>
      <c r="K12" s="7">
        <v>218</v>
      </c>
      <c r="L12" s="14">
        <f t="shared" si="3"/>
        <v>194.33333333333334</v>
      </c>
    </row>
    <row r="14" spans="2:6" ht="12.75">
      <c r="B14" s="1"/>
      <c r="C14" s="28">
        <f>SUM(C6:C12)</f>
        <v>0</v>
      </c>
      <c r="D14" s="28"/>
      <c r="E14" s="28"/>
      <c r="F14" s="28"/>
    </row>
    <row r="17" spans="5:8" ht="12.75">
      <c r="E17" s="65" t="s">
        <v>352</v>
      </c>
      <c r="F17" s="65"/>
      <c r="G17" s="65"/>
      <c r="H17" s="65"/>
    </row>
    <row r="18" spans="5:8" ht="12.75">
      <c r="E18" s="65" t="s">
        <v>351</v>
      </c>
      <c r="F18" s="65"/>
      <c r="G18" s="65"/>
      <c r="H18" s="65"/>
    </row>
    <row r="19" spans="5:8" ht="12.75">
      <c r="E19" s="65" t="s">
        <v>350</v>
      </c>
      <c r="F19" s="65"/>
      <c r="G19" s="65"/>
      <c r="H19" s="65"/>
    </row>
    <row r="20" spans="5:8" ht="12.75">
      <c r="E20" s="36" t="s">
        <v>347</v>
      </c>
      <c r="F20" s="36"/>
      <c r="G20" s="36"/>
      <c r="H20" s="36"/>
    </row>
    <row r="21" spans="5:8" ht="12.75">
      <c r="E21" s="65" t="s">
        <v>348</v>
      </c>
      <c r="F21" s="65"/>
      <c r="G21" s="65"/>
      <c r="H21" s="9"/>
    </row>
    <row r="22" spans="5:8" ht="12.75">
      <c r="E22" s="65" t="s">
        <v>349</v>
      </c>
      <c r="F22" s="65"/>
      <c r="G22" s="65"/>
      <c r="H22" s="9"/>
    </row>
  </sheetData>
  <sheetProtection/>
  <mergeCells count="8">
    <mergeCell ref="B1:K1"/>
    <mergeCell ref="B2:K2"/>
    <mergeCell ref="E21:G21"/>
    <mergeCell ref="E22:G22"/>
    <mergeCell ref="E17:H17"/>
    <mergeCell ref="E18:H18"/>
    <mergeCell ref="E19:H19"/>
    <mergeCell ref="B3:N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0.13671875" style="0" customWidth="1"/>
    <col min="4" max="4" width="5.7109375" style="0" customWidth="1"/>
    <col min="5" max="5" width="23.8515625" style="0" customWidth="1"/>
    <col min="6" max="6" width="21.7109375" style="0" customWidth="1"/>
    <col min="7" max="12" width="5.7109375" style="0" customWidth="1"/>
    <col min="13" max="14" width="8.7109375" style="0" customWidth="1"/>
  </cols>
  <sheetData>
    <row r="1" spans="1:15" ht="24.75">
      <c r="A1" s="1"/>
      <c r="B1" s="59" t="s">
        <v>259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12.75">
      <c r="A2" s="1"/>
      <c r="B2" s="60" t="s">
        <v>360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6"/>
    </row>
    <row r="3" spans="1:15" ht="12.75">
      <c r="A3" s="1"/>
      <c r="B3" s="60" t="s">
        <v>370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6"/>
    </row>
    <row r="4" spans="1:1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6"/>
    </row>
    <row r="5" spans="1:15" ht="114.75" thickBot="1">
      <c r="A5" s="3" t="s">
        <v>0</v>
      </c>
      <c r="B5" s="3" t="s">
        <v>3</v>
      </c>
      <c r="C5" s="3" t="s">
        <v>2</v>
      </c>
      <c r="D5" s="3" t="s">
        <v>22</v>
      </c>
      <c r="E5" s="4" t="s">
        <v>1</v>
      </c>
      <c r="F5" s="4" t="s">
        <v>37</v>
      </c>
      <c r="G5" s="5" t="s">
        <v>254</v>
      </c>
      <c r="H5" s="5" t="s">
        <v>255</v>
      </c>
      <c r="I5" s="5" t="s">
        <v>31</v>
      </c>
      <c r="J5" s="5" t="s">
        <v>38</v>
      </c>
      <c r="K5" s="5" t="s">
        <v>256</v>
      </c>
      <c r="L5" s="5" t="s">
        <v>257</v>
      </c>
      <c r="M5" s="3" t="s">
        <v>7</v>
      </c>
      <c r="N5" s="4" t="s">
        <v>6</v>
      </c>
      <c r="O5" s="13" t="s">
        <v>32</v>
      </c>
    </row>
    <row r="6" spans="1:15" ht="12.75">
      <c r="A6" s="6">
        <f aca="true" t="shared" si="0" ref="A6:A37">RANK(B6,$B$6:$B$160,0)</f>
        <v>1</v>
      </c>
      <c r="B6" s="7">
        <f aca="true" t="shared" si="1" ref="B6:B37">SUM(G6:L6)</f>
        <v>505</v>
      </c>
      <c r="C6" s="8" t="s">
        <v>4</v>
      </c>
      <c r="D6" s="7">
        <f aca="true" t="shared" si="2" ref="D6:D37">$B$6-B6</f>
        <v>0</v>
      </c>
      <c r="E6" s="12" t="s">
        <v>140</v>
      </c>
      <c r="F6" s="1" t="s">
        <v>20</v>
      </c>
      <c r="G6" s="7">
        <v>71</v>
      </c>
      <c r="H6" s="7">
        <v>85</v>
      </c>
      <c r="I6" s="7">
        <v>77</v>
      </c>
      <c r="J6" s="7">
        <v>92</v>
      </c>
      <c r="K6" s="7">
        <v>104</v>
      </c>
      <c r="L6" s="7">
        <v>76</v>
      </c>
      <c r="M6" s="7">
        <f aca="true" t="shared" si="3" ref="M6:M18">IF(ISBLANK(F6),0,MAX(G6,H6,I6,J6,K6,L6))</f>
        <v>104</v>
      </c>
      <c r="N6" s="2" t="str">
        <f>IF(M6&lt;90,"",VLOOKUP(M6,'[2]Tabelle1'!$L$16:$M$56,2,FALSE))</f>
        <v>Gold</v>
      </c>
      <c r="O6" s="14">
        <f aca="true" t="shared" si="4" ref="O6:O37">AVERAGE(G6:L6)</f>
        <v>84.16666666666667</v>
      </c>
    </row>
    <row r="7" spans="1:15" ht="12.75">
      <c r="A7" s="6">
        <f t="shared" si="0"/>
        <v>2</v>
      </c>
      <c r="B7" s="7">
        <f t="shared" si="1"/>
        <v>503</v>
      </c>
      <c r="C7" s="8" t="s">
        <v>4</v>
      </c>
      <c r="D7" s="7">
        <f t="shared" si="2"/>
        <v>2</v>
      </c>
      <c r="E7" s="12" t="s">
        <v>120</v>
      </c>
      <c r="F7" s="1" t="s">
        <v>30</v>
      </c>
      <c r="G7" s="7">
        <v>76</v>
      </c>
      <c r="H7" s="7">
        <v>94</v>
      </c>
      <c r="I7" s="7">
        <v>78</v>
      </c>
      <c r="J7" s="7">
        <v>92</v>
      </c>
      <c r="K7" s="7">
        <v>84</v>
      </c>
      <c r="L7" s="7">
        <v>79</v>
      </c>
      <c r="M7" s="7">
        <f t="shared" si="3"/>
        <v>94</v>
      </c>
      <c r="N7" s="2" t="str">
        <f>IF(M7&lt;90,"",VLOOKUP(M7,'[2]Tabelle1'!$L$16:$M$56,2,FALSE))</f>
        <v>Bronze</v>
      </c>
      <c r="O7" s="14">
        <f t="shared" si="4"/>
        <v>83.83333333333333</v>
      </c>
    </row>
    <row r="8" spans="1:15" ht="12.75">
      <c r="A8" s="6">
        <f t="shared" si="0"/>
        <v>3</v>
      </c>
      <c r="B8" s="7">
        <f t="shared" si="1"/>
        <v>493</v>
      </c>
      <c r="C8" s="8" t="s">
        <v>4</v>
      </c>
      <c r="D8" s="7">
        <f t="shared" si="2"/>
        <v>12</v>
      </c>
      <c r="E8" s="12" t="s">
        <v>162</v>
      </c>
      <c r="F8" s="1" t="s">
        <v>13</v>
      </c>
      <c r="G8" s="7">
        <v>74</v>
      </c>
      <c r="H8" s="7">
        <v>84</v>
      </c>
      <c r="I8" s="7">
        <v>88</v>
      </c>
      <c r="J8" s="7">
        <v>80</v>
      </c>
      <c r="K8" s="7">
        <v>77</v>
      </c>
      <c r="L8" s="7">
        <v>90</v>
      </c>
      <c r="M8" s="7">
        <f t="shared" si="3"/>
        <v>90</v>
      </c>
      <c r="N8" s="2" t="str">
        <f>IF(M8&lt;90,"",VLOOKUP(M8,'[2]Tabelle1'!$L$16:$M$56,2,FALSE))</f>
        <v>Bronze</v>
      </c>
      <c r="O8" s="14">
        <f t="shared" si="4"/>
        <v>82.16666666666667</v>
      </c>
    </row>
    <row r="9" spans="1:15" ht="12.75">
      <c r="A9" s="6">
        <f t="shared" si="0"/>
        <v>4</v>
      </c>
      <c r="B9" s="7">
        <f t="shared" si="1"/>
        <v>483</v>
      </c>
      <c r="C9" s="8" t="s">
        <v>4</v>
      </c>
      <c r="D9" s="7">
        <f t="shared" si="2"/>
        <v>22</v>
      </c>
      <c r="E9" s="12" t="s">
        <v>163</v>
      </c>
      <c r="F9" s="1" t="s">
        <v>13</v>
      </c>
      <c r="G9" s="7">
        <v>69</v>
      </c>
      <c r="H9" s="7">
        <v>86</v>
      </c>
      <c r="I9" s="7">
        <v>85</v>
      </c>
      <c r="J9" s="7">
        <v>86</v>
      </c>
      <c r="K9" s="7">
        <v>76</v>
      </c>
      <c r="L9" s="7">
        <v>81</v>
      </c>
      <c r="M9" s="7">
        <f t="shared" si="3"/>
        <v>86</v>
      </c>
      <c r="N9" s="2">
        <f>IF(M9&lt;90,"",VLOOKUP(M9,'[2]Tabelle1'!$L$16:$M$56,2,FALSE))</f>
      </c>
      <c r="O9" s="14">
        <f t="shared" si="4"/>
        <v>80.5</v>
      </c>
    </row>
    <row r="10" spans="1:15" ht="12.75">
      <c r="A10" s="6">
        <f t="shared" si="0"/>
        <v>5</v>
      </c>
      <c r="B10" s="7">
        <f t="shared" si="1"/>
        <v>481</v>
      </c>
      <c r="C10" s="8" t="s">
        <v>4</v>
      </c>
      <c r="D10" s="7">
        <f t="shared" si="2"/>
        <v>24</v>
      </c>
      <c r="E10" s="12" t="s">
        <v>337</v>
      </c>
      <c r="F10" s="1" t="s">
        <v>12</v>
      </c>
      <c r="G10" s="7">
        <v>74</v>
      </c>
      <c r="H10" s="7">
        <v>77</v>
      </c>
      <c r="I10" s="7">
        <v>80</v>
      </c>
      <c r="J10" s="7">
        <v>92</v>
      </c>
      <c r="K10" s="7">
        <v>69</v>
      </c>
      <c r="L10" s="7">
        <v>89</v>
      </c>
      <c r="M10" s="7">
        <f t="shared" si="3"/>
        <v>92</v>
      </c>
      <c r="N10" s="2" t="str">
        <f>IF(M10&lt;90,"",VLOOKUP(M10,'[2]Tabelle1'!$L$16:$M$56,2,FALSE))</f>
        <v>Bronze</v>
      </c>
      <c r="O10" s="14">
        <f t="shared" si="4"/>
        <v>80.16666666666667</v>
      </c>
    </row>
    <row r="11" spans="1:15" ht="12.75">
      <c r="A11" s="6">
        <f t="shared" si="0"/>
        <v>6</v>
      </c>
      <c r="B11" s="7">
        <f t="shared" si="1"/>
        <v>466</v>
      </c>
      <c r="C11" s="8"/>
      <c r="D11" s="7">
        <f t="shared" si="2"/>
        <v>39</v>
      </c>
      <c r="E11" s="12" t="s">
        <v>245</v>
      </c>
      <c r="F11" s="1" t="s">
        <v>263</v>
      </c>
      <c r="G11" s="7">
        <v>69</v>
      </c>
      <c r="H11" s="7">
        <v>79</v>
      </c>
      <c r="I11" s="7">
        <v>74</v>
      </c>
      <c r="J11" s="7">
        <v>76</v>
      </c>
      <c r="K11" s="7">
        <v>92</v>
      </c>
      <c r="L11" s="7">
        <v>76</v>
      </c>
      <c r="M11" s="7">
        <f t="shared" si="3"/>
        <v>92</v>
      </c>
      <c r="N11" s="2" t="str">
        <f>IF(M11&lt;90,"",VLOOKUP(M11,'[2]Tabelle1'!$L$16:$M$56,2,FALSE))</f>
        <v>Bronze</v>
      </c>
      <c r="O11" s="14">
        <f t="shared" si="4"/>
        <v>77.66666666666667</v>
      </c>
    </row>
    <row r="12" spans="1:15" ht="12.75">
      <c r="A12" s="6">
        <f t="shared" si="0"/>
        <v>7</v>
      </c>
      <c r="B12" s="7">
        <f t="shared" si="1"/>
        <v>463</v>
      </c>
      <c r="C12" s="8" t="s">
        <v>4</v>
      </c>
      <c r="D12" s="7">
        <f t="shared" si="2"/>
        <v>42</v>
      </c>
      <c r="E12" s="12" t="s">
        <v>144</v>
      </c>
      <c r="F12" s="1" t="s">
        <v>20</v>
      </c>
      <c r="G12" s="7">
        <v>74</v>
      </c>
      <c r="H12" s="7">
        <v>84</v>
      </c>
      <c r="I12" s="7">
        <v>69</v>
      </c>
      <c r="J12" s="7">
        <v>79</v>
      </c>
      <c r="K12" s="7">
        <v>78</v>
      </c>
      <c r="L12" s="7">
        <v>79</v>
      </c>
      <c r="M12" s="7">
        <f t="shared" si="3"/>
        <v>84</v>
      </c>
      <c r="N12" s="2">
        <f>IF(M12&lt;90,"",VLOOKUP(M12,'[2]Tabelle1'!$L$16:$M$56,2,FALSE))</f>
      </c>
      <c r="O12" s="14">
        <f t="shared" si="4"/>
        <v>77.16666666666667</v>
      </c>
    </row>
    <row r="13" spans="1:15" ht="12.75">
      <c r="A13" s="6">
        <f t="shared" si="0"/>
        <v>8</v>
      </c>
      <c r="B13" s="7">
        <f t="shared" si="1"/>
        <v>460</v>
      </c>
      <c r="C13" s="8" t="s">
        <v>4</v>
      </c>
      <c r="D13" s="7">
        <f t="shared" si="2"/>
        <v>45</v>
      </c>
      <c r="E13" s="12" t="s">
        <v>117</v>
      </c>
      <c r="F13" s="1" t="s">
        <v>30</v>
      </c>
      <c r="G13" s="7">
        <v>70</v>
      </c>
      <c r="H13" s="7">
        <v>80</v>
      </c>
      <c r="I13" s="7">
        <v>70</v>
      </c>
      <c r="J13" s="7">
        <v>92</v>
      </c>
      <c r="K13" s="7">
        <v>84</v>
      </c>
      <c r="L13" s="7">
        <v>64</v>
      </c>
      <c r="M13" s="7">
        <f t="shared" si="3"/>
        <v>92</v>
      </c>
      <c r="N13" s="2" t="str">
        <f>IF(M13&lt;90,"",VLOOKUP(M13,'[2]Tabelle1'!$L$16:$M$56,2,FALSE))</f>
        <v>Bronze</v>
      </c>
      <c r="O13" s="14">
        <f t="shared" si="4"/>
        <v>76.66666666666667</v>
      </c>
    </row>
    <row r="14" spans="1:15" ht="12.75">
      <c r="A14" s="6">
        <f t="shared" si="0"/>
        <v>9</v>
      </c>
      <c r="B14" s="7">
        <f t="shared" si="1"/>
        <v>459</v>
      </c>
      <c r="C14" s="8" t="s">
        <v>4</v>
      </c>
      <c r="D14" s="7">
        <f t="shared" si="2"/>
        <v>46</v>
      </c>
      <c r="E14" s="12" t="s">
        <v>141</v>
      </c>
      <c r="F14" s="1" t="s">
        <v>20</v>
      </c>
      <c r="G14" s="7">
        <v>77</v>
      </c>
      <c r="H14" s="7">
        <v>96</v>
      </c>
      <c r="I14" s="7">
        <v>65</v>
      </c>
      <c r="J14" s="7">
        <v>66</v>
      </c>
      <c r="K14" s="7">
        <v>75</v>
      </c>
      <c r="L14" s="7">
        <v>80</v>
      </c>
      <c r="M14" s="7">
        <f t="shared" si="3"/>
        <v>96</v>
      </c>
      <c r="N14" s="2" t="str">
        <f>IF(M14&lt;90,"",VLOOKUP(M14,'[2]Tabelle1'!$L$16:$M$56,2,FALSE))</f>
        <v>Silber</v>
      </c>
      <c r="O14" s="14">
        <f t="shared" si="4"/>
        <v>76.5</v>
      </c>
    </row>
    <row r="15" spans="1:15" ht="12.75">
      <c r="A15" s="6">
        <f t="shared" si="0"/>
        <v>10</v>
      </c>
      <c r="B15" s="7">
        <f t="shared" si="1"/>
        <v>450</v>
      </c>
      <c r="C15" s="8" t="s">
        <v>4</v>
      </c>
      <c r="D15" s="7">
        <f t="shared" si="2"/>
        <v>55</v>
      </c>
      <c r="E15" s="12" t="s">
        <v>164</v>
      </c>
      <c r="F15" s="1" t="s">
        <v>13</v>
      </c>
      <c r="G15" s="7">
        <v>78</v>
      </c>
      <c r="H15" s="7">
        <v>77</v>
      </c>
      <c r="I15" s="7">
        <v>65</v>
      </c>
      <c r="J15" s="7">
        <v>91</v>
      </c>
      <c r="K15" s="7">
        <v>64</v>
      </c>
      <c r="L15" s="7">
        <v>75</v>
      </c>
      <c r="M15" s="7">
        <f t="shared" si="3"/>
        <v>91</v>
      </c>
      <c r="N15" s="2" t="str">
        <f>IF(M15&lt;90,"",VLOOKUP(M15,'[2]Tabelle1'!$L$16:$M$56,2,FALSE))</f>
        <v>Bronze</v>
      </c>
      <c r="O15" s="14">
        <f t="shared" si="4"/>
        <v>75</v>
      </c>
    </row>
    <row r="16" spans="1:15" ht="12.75">
      <c r="A16" s="6">
        <f t="shared" si="0"/>
        <v>11</v>
      </c>
      <c r="B16" s="7">
        <f t="shared" si="1"/>
        <v>449</v>
      </c>
      <c r="C16" s="1"/>
      <c r="D16" s="7">
        <f t="shared" si="2"/>
        <v>56</v>
      </c>
      <c r="E16" s="12" t="s">
        <v>123</v>
      </c>
      <c r="F16" s="1" t="s">
        <v>30</v>
      </c>
      <c r="G16" s="7">
        <v>63</v>
      </c>
      <c r="H16" s="7">
        <v>70</v>
      </c>
      <c r="I16" s="7">
        <v>79</v>
      </c>
      <c r="J16" s="7">
        <v>77</v>
      </c>
      <c r="K16" s="7">
        <v>77</v>
      </c>
      <c r="L16" s="7">
        <v>83</v>
      </c>
      <c r="M16" s="7">
        <f t="shared" si="3"/>
        <v>83</v>
      </c>
      <c r="N16" s="2">
        <f>IF(M16&lt;90,"",VLOOKUP(M16,'[2]Tabelle1'!$L$16:$M$56,2,FALSE))</f>
      </c>
      <c r="O16" s="14">
        <f t="shared" si="4"/>
        <v>74.83333333333333</v>
      </c>
    </row>
    <row r="17" spans="1:15" ht="12.75">
      <c r="A17" s="6">
        <f t="shared" si="0"/>
        <v>12</v>
      </c>
      <c r="B17" s="7">
        <f t="shared" si="1"/>
        <v>439</v>
      </c>
      <c r="C17" s="8" t="s">
        <v>4</v>
      </c>
      <c r="D17" s="7">
        <f t="shared" si="2"/>
        <v>66</v>
      </c>
      <c r="E17" s="12" t="s">
        <v>46</v>
      </c>
      <c r="F17" s="1" t="s">
        <v>20</v>
      </c>
      <c r="G17" s="7">
        <v>75</v>
      </c>
      <c r="H17" s="7">
        <v>74</v>
      </c>
      <c r="I17" s="7">
        <v>67</v>
      </c>
      <c r="J17" s="7">
        <v>60</v>
      </c>
      <c r="K17" s="7">
        <v>81</v>
      </c>
      <c r="L17" s="7">
        <v>82</v>
      </c>
      <c r="M17" s="7">
        <f t="shared" si="3"/>
        <v>82</v>
      </c>
      <c r="N17" s="2">
        <f>IF(M17&lt;90,"",VLOOKUP(M17,'[2]Tabelle1'!$L$16:$M$56,2,FALSE))</f>
      </c>
      <c r="O17" s="14">
        <f t="shared" si="4"/>
        <v>73.16666666666667</v>
      </c>
    </row>
    <row r="18" spans="1:15" ht="12.75">
      <c r="A18" s="6">
        <f t="shared" si="0"/>
        <v>13</v>
      </c>
      <c r="B18" s="7">
        <f t="shared" si="1"/>
        <v>438</v>
      </c>
      <c r="C18" s="8" t="s">
        <v>4</v>
      </c>
      <c r="D18" s="7">
        <f t="shared" si="2"/>
        <v>67</v>
      </c>
      <c r="E18" s="12" t="s">
        <v>150</v>
      </c>
      <c r="F18" s="1" t="s">
        <v>17</v>
      </c>
      <c r="G18" s="7">
        <v>71</v>
      </c>
      <c r="H18" s="7">
        <v>83</v>
      </c>
      <c r="I18" s="7">
        <v>78</v>
      </c>
      <c r="J18" s="7">
        <v>63</v>
      </c>
      <c r="K18" s="7">
        <v>71</v>
      </c>
      <c r="L18" s="7">
        <v>72</v>
      </c>
      <c r="M18" s="7">
        <f t="shared" si="3"/>
        <v>83</v>
      </c>
      <c r="N18" s="2">
        <f>IF(M18&lt;90,"",VLOOKUP(M18,'[2]Tabelle1'!$L$16:$M$56,2,FALSE))</f>
      </c>
      <c r="O18" s="14">
        <f t="shared" si="4"/>
        <v>73</v>
      </c>
    </row>
    <row r="19" spans="1:15" ht="12.75">
      <c r="A19" s="6">
        <f t="shared" si="0"/>
        <v>14</v>
      </c>
      <c r="B19" s="7">
        <f t="shared" si="1"/>
        <v>437</v>
      </c>
      <c r="C19" s="2"/>
      <c r="D19" s="7">
        <f t="shared" si="2"/>
        <v>68</v>
      </c>
      <c r="E19" s="12" t="s">
        <v>258</v>
      </c>
      <c r="F19" s="24" t="s">
        <v>11</v>
      </c>
      <c r="G19" s="21">
        <v>71</v>
      </c>
      <c r="H19" s="7">
        <v>71</v>
      </c>
      <c r="I19" s="7">
        <v>72</v>
      </c>
      <c r="J19" s="7">
        <v>79</v>
      </c>
      <c r="K19" s="7">
        <v>77</v>
      </c>
      <c r="L19" s="7">
        <v>67</v>
      </c>
      <c r="M19" s="7">
        <v>79</v>
      </c>
      <c r="N19" s="2">
        <f>IF(M19&lt;90,"",VLOOKUP(M19,'[2]Tabelle1'!$L$16:$M$56,2,FALSE))</f>
      </c>
      <c r="O19" s="14">
        <f t="shared" si="4"/>
        <v>72.83333333333333</v>
      </c>
    </row>
    <row r="20" spans="1:15" ht="12.75">
      <c r="A20" s="6">
        <f t="shared" si="0"/>
        <v>15</v>
      </c>
      <c r="B20" s="19">
        <f t="shared" si="1"/>
        <v>423</v>
      </c>
      <c r="C20" s="22" t="s">
        <v>4</v>
      </c>
      <c r="D20" s="19">
        <f t="shared" si="2"/>
        <v>82</v>
      </c>
      <c r="E20" s="12" t="s">
        <v>45</v>
      </c>
      <c r="F20" s="1" t="s">
        <v>12</v>
      </c>
      <c r="G20" s="7">
        <v>64</v>
      </c>
      <c r="H20" s="7">
        <v>71</v>
      </c>
      <c r="I20" s="7">
        <v>64</v>
      </c>
      <c r="J20" s="7">
        <v>84</v>
      </c>
      <c r="K20" s="7">
        <v>72</v>
      </c>
      <c r="L20" s="7">
        <v>68</v>
      </c>
      <c r="M20" s="7">
        <f aca="true" t="shared" si="5" ref="M20:M26">IF(ISBLANK(F20),0,MAX(G20,H20,I20,J20,K20,L20))</f>
        <v>84</v>
      </c>
      <c r="N20" s="2">
        <f>IF(M20&lt;90,"",VLOOKUP(M20,'[2]Tabelle1'!$L$16:$M$56,2,FALSE))</f>
      </c>
      <c r="O20" s="14">
        <f t="shared" si="4"/>
        <v>70.5</v>
      </c>
    </row>
    <row r="21" spans="1:15" ht="12.75">
      <c r="A21" s="6">
        <f t="shared" si="0"/>
        <v>16</v>
      </c>
      <c r="B21" s="7">
        <f t="shared" si="1"/>
        <v>416</v>
      </c>
      <c r="C21" s="8" t="s">
        <v>4</v>
      </c>
      <c r="D21" s="7">
        <f t="shared" si="2"/>
        <v>89</v>
      </c>
      <c r="E21" s="12" t="s">
        <v>152</v>
      </c>
      <c r="F21" s="1" t="s">
        <v>17</v>
      </c>
      <c r="G21" s="7">
        <v>65</v>
      </c>
      <c r="H21" s="7">
        <v>74</v>
      </c>
      <c r="I21" s="7">
        <v>66</v>
      </c>
      <c r="J21" s="7">
        <v>74</v>
      </c>
      <c r="K21" s="7">
        <v>68</v>
      </c>
      <c r="L21" s="7">
        <v>69</v>
      </c>
      <c r="M21" s="7">
        <f t="shared" si="5"/>
        <v>74</v>
      </c>
      <c r="N21" s="2">
        <f>IF(M21&lt;90,"",VLOOKUP(M21,'[2]Tabelle1'!$L$16:$M$56,2,FALSE))</f>
      </c>
      <c r="O21" s="14">
        <f t="shared" si="4"/>
        <v>69.33333333333333</v>
      </c>
    </row>
    <row r="22" spans="1:15" ht="12.75">
      <c r="A22" s="6">
        <f t="shared" si="0"/>
        <v>17</v>
      </c>
      <c r="B22" s="7">
        <f t="shared" si="1"/>
        <v>415</v>
      </c>
      <c r="C22" s="8" t="s">
        <v>4</v>
      </c>
      <c r="D22" s="7">
        <f t="shared" si="2"/>
        <v>90</v>
      </c>
      <c r="E22" s="12" t="s">
        <v>142</v>
      </c>
      <c r="F22" s="1" t="s">
        <v>20</v>
      </c>
      <c r="G22" s="7">
        <v>65</v>
      </c>
      <c r="H22" s="7">
        <v>74</v>
      </c>
      <c r="I22" s="7">
        <v>64</v>
      </c>
      <c r="J22" s="7">
        <v>73</v>
      </c>
      <c r="K22" s="7">
        <v>69</v>
      </c>
      <c r="L22" s="7">
        <v>70</v>
      </c>
      <c r="M22" s="7">
        <f t="shared" si="5"/>
        <v>74</v>
      </c>
      <c r="N22" s="2">
        <f>IF(M22&lt;90,"",VLOOKUP(M22,'[2]Tabelle1'!$L$16:$M$56,2,FALSE))</f>
      </c>
      <c r="O22" s="14">
        <f t="shared" si="4"/>
        <v>69.16666666666667</v>
      </c>
    </row>
    <row r="23" spans="1:15" ht="12.75">
      <c r="A23" s="6">
        <f t="shared" si="0"/>
        <v>18</v>
      </c>
      <c r="B23" s="7">
        <f t="shared" si="1"/>
        <v>407</v>
      </c>
      <c r="C23" s="8" t="s">
        <v>4</v>
      </c>
      <c r="D23" s="7">
        <f t="shared" si="2"/>
        <v>98</v>
      </c>
      <c r="E23" s="12" t="s">
        <v>121</v>
      </c>
      <c r="F23" s="1" t="s">
        <v>30</v>
      </c>
      <c r="G23" s="7">
        <v>64</v>
      </c>
      <c r="H23" s="7">
        <v>78</v>
      </c>
      <c r="I23" s="7">
        <v>63</v>
      </c>
      <c r="J23" s="7">
        <v>67</v>
      </c>
      <c r="K23" s="7">
        <v>66</v>
      </c>
      <c r="L23" s="7">
        <v>69</v>
      </c>
      <c r="M23" s="7">
        <f t="shared" si="5"/>
        <v>78</v>
      </c>
      <c r="N23" s="2">
        <f>IF(M23&lt;90,"",VLOOKUP(M23,'[2]Tabelle1'!$L$16:$M$56,2,FALSE))</f>
      </c>
      <c r="O23" s="14">
        <f t="shared" si="4"/>
        <v>67.83333333333333</v>
      </c>
    </row>
    <row r="24" spans="1:15" ht="12.75">
      <c r="A24" s="6">
        <f t="shared" si="0"/>
        <v>19</v>
      </c>
      <c r="B24" s="7">
        <f t="shared" si="1"/>
        <v>400</v>
      </c>
      <c r="C24" s="8" t="s">
        <v>4</v>
      </c>
      <c r="D24" s="7">
        <f t="shared" si="2"/>
        <v>105</v>
      </c>
      <c r="E24" s="12" t="s">
        <v>50</v>
      </c>
      <c r="F24" s="1" t="s">
        <v>11</v>
      </c>
      <c r="G24" s="7">
        <v>73</v>
      </c>
      <c r="H24" s="7">
        <v>56</v>
      </c>
      <c r="I24" s="7">
        <v>73</v>
      </c>
      <c r="J24" s="7">
        <v>58</v>
      </c>
      <c r="K24" s="7">
        <v>74</v>
      </c>
      <c r="L24" s="7">
        <v>66</v>
      </c>
      <c r="M24" s="7">
        <f t="shared" si="5"/>
        <v>74</v>
      </c>
      <c r="N24" s="2">
        <f>IF(M24&lt;90,"",VLOOKUP(M24,'[2]Tabelle1'!$L$16:$M$56,2,FALSE))</f>
      </c>
      <c r="O24" s="14">
        <f t="shared" si="4"/>
        <v>66.66666666666667</v>
      </c>
    </row>
    <row r="25" spans="1:15" ht="12.75">
      <c r="A25" s="6">
        <f t="shared" si="0"/>
        <v>20</v>
      </c>
      <c r="B25" s="7">
        <f t="shared" si="1"/>
        <v>398</v>
      </c>
      <c r="C25" s="8" t="s">
        <v>4</v>
      </c>
      <c r="D25" s="7">
        <f t="shared" si="2"/>
        <v>107</v>
      </c>
      <c r="E25" s="12" t="s">
        <v>244</v>
      </c>
      <c r="F25" s="1" t="s">
        <v>263</v>
      </c>
      <c r="G25" s="7">
        <v>69</v>
      </c>
      <c r="H25" s="7">
        <v>60</v>
      </c>
      <c r="I25" s="7">
        <v>68</v>
      </c>
      <c r="J25" s="7">
        <v>66</v>
      </c>
      <c r="K25" s="7">
        <v>69</v>
      </c>
      <c r="L25" s="7">
        <v>66</v>
      </c>
      <c r="M25" s="7">
        <f t="shared" si="5"/>
        <v>69</v>
      </c>
      <c r="N25" s="2">
        <f>IF(M25&lt;90,"",VLOOKUP(M25,'[2]Tabelle1'!$L$16:$M$56,2,FALSE))</f>
      </c>
      <c r="O25" s="14">
        <f t="shared" si="4"/>
        <v>66.33333333333333</v>
      </c>
    </row>
    <row r="26" spans="1:15" ht="12.75">
      <c r="A26" s="6">
        <f t="shared" si="0"/>
        <v>21</v>
      </c>
      <c r="B26" s="7">
        <f t="shared" si="1"/>
        <v>394</v>
      </c>
      <c r="C26" s="8" t="s">
        <v>4</v>
      </c>
      <c r="D26" s="7">
        <f t="shared" si="2"/>
        <v>111</v>
      </c>
      <c r="E26" s="12" t="s">
        <v>119</v>
      </c>
      <c r="F26" s="1" t="s">
        <v>30</v>
      </c>
      <c r="G26" s="7">
        <v>65</v>
      </c>
      <c r="H26" s="7">
        <v>69</v>
      </c>
      <c r="I26" s="7">
        <v>58</v>
      </c>
      <c r="J26" s="7">
        <v>67</v>
      </c>
      <c r="K26" s="7">
        <v>69</v>
      </c>
      <c r="L26" s="7">
        <v>66</v>
      </c>
      <c r="M26" s="7">
        <f t="shared" si="5"/>
        <v>69</v>
      </c>
      <c r="N26" s="2">
        <f>IF(M26&lt;90,"",VLOOKUP(M26,'[2]Tabelle1'!$L$16:$M$56,2,FALSE))</f>
      </c>
      <c r="O26" s="14">
        <f t="shared" si="4"/>
        <v>65.66666666666667</v>
      </c>
    </row>
    <row r="27" spans="1:15" ht="12.75">
      <c r="A27" s="6">
        <f t="shared" si="0"/>
        <v>22</v>
      </c>
      <c r="B27" s="7">
        <f t="shared" si="1"/>
        <v>390</v>
      </c>
      <c r="C27" s="2"/>
      <c r="D27" s="7">
        <f t="shared" si="2"/>
        <v>115</v>
      </c>
      <c r="E27" s="12" t="s">
        <v>151</v>
      </c>
      <c r="F27" s="1" t="s">
        <v>17</v>
      </c>
      <c r="G27" s="7">
        <v>67</v>
      </c>
      <c r="H27" s="7">
        <v>66</v>
      </c>
      <c r="I27" s="7">
        <v>61</v>
      </c>
      <c r="J27" s="7">
        <v>65</v>
      </c>
      <c r="K27" s="7">
        <v>61</v>
      </c>
      <c r="L27" s="7">
        <v>70</v>
      </c>
      <c r="M27" s="7">
        <v>70</v>
      </c>
      <c r="N27" s="2">
        <f>IF(M27&lt;90,"",VLOOKUP(M27,'[2]Tabelle1'!$L$16:$M$56,2,FALSE))</f>
      </c>
      <c r="O27" s="14">
        <f t="shared" si="4"/>
        <v>65</v>
      </c>
    </row>
    <row r="28" spans="1:15" ht="12.75">
      <c r="A28" s="6">
        <f t="shared" si="0"/>
        <v>23</v>
      </c>
      <c r="B28" s="7">
        <f t="shared" si="1"/>
        <v>369</v>
      </c>
      <c r="C28" s="8" t="s">
        <v>4</v>
      </c>
      <c r="D28" s="7">
        <f t="shared" si="2"/>
        <v>136</v>
      </c>
      <c r="E28" s="12" t="s">
        <v>149</v>
      </c>
      <c r="F28" s="1" t="s">
        <v>17</v>
      </c>
      <c r="G28" s="7">
        <v>69</v>
      </c>
      <c r="H28" s="7">
        <v>56</v>
      </c>
      <c r="I28" s="7">
        <v>55</v>
      </c>
      <c r="J28" s="7">
        <v>63</v>
      </c>
      <c r="K28" s="7">
        <v>65</v>
      </c>
      <c r="L28" s="7">
        <v>61</v>
      </c>
      <c r="M28" s="7">
        <f aca="true" t="shared" si="6" ref="M28:M72">IF(ISBLANK(F28),0,MAX(G28,H28,I28,J28,K28,L28))</f>
        <v>69</v>
      </c>
      <c r="N28" s="2">
        <f>IF(M28&lt;90,"",VLOOKUP(M28,'[2]Tabelle1'!$L$16:$M$56,2,FALSE))</f>
      </c>
      <c r="O28" s="14">
        <f t="shared" si="4"/>
        <v>61.5</v>
      </c>
    </row>
    <row r="29" spans="1:15" ht="12.75">
      <c r="A29" s="6">
        <f t="shared" si="0"/>
        <v>24</v>
      </c>
      <c r="B29" s="7">
        <f t="shared" si="1"/>
        <v>363</v>
      </c>
      <c r="C29" s="8"/>
      <c r="D29" s="7">
        <f t="shared" si="2"/>
        <v>142</v>
      </c>
      <c r="E29" s="12" t="s">
        <v>249</v>
      </c>
      <c r="F29" s="1" t="s">
        <v>263</v>
      </c>
      <c r="G29" s="7">
        <v>59</v>
      </c>
      <c r="H29" s="7">
        <v>53</v>
      </c>
      <c r="I29" s="7">
        <v>52</v>
      </c>
      <c r="J29" s="7">
        <v>64</v>
      </c>
      <c r="K29" s="7">
        <v>66</v>
      </c>
      <c r="L29" s="7">
        <v>69</v>
      </c>
      <c r="M29" s="7">
        <f t="shared" si="6"/>
        <v>69</v>
      </c>
      <c r="N29" s="2">
        <f>IF(M29&lt;90,"",VLOOKUP(M29,'[2]Tabelle1'!$L$16:$M$56,2,FALSE))</f>
      </c>
      <c r="O29" s="14">
        <f t="shared" si="4"/>
        <v>60.5</v>
      </c>
    </row>
    <row r="30" spans="1:15" ht="12.75">
      <c r="A30" s="6">
        <f t="shared" si="0"/>
        <v>25</v>
      </c>
      <c r="B30" s="7">
        <f t="shared" si="1"/>
        <v>337</v>
      </c>
      <c r="C30" s="8" t="s">
        <v>4</v>
      </c>
      <c r="D30" s="7">
        <f t="shared" si="2"/>
        <v>168</v>
      </c>
      <c r="E30" s="12" t="s">
        <v>47</v>
      </c>
      <c r="F30" s="1" t="s">
        <v>30</v>
      </c>
      <c r="G30" s="7">
        <v>81</v>
      </c>
      <c r="H30" s="7">
        <v>80</v>
      </c>
      <c r="I30" s="7">
        <v>0</v>
      </c>
      <c r="J30" s="7">
        <v>0</v>
      </c>
      <c r="K30" s="7">
        <v>92</v>
      </c>
      <c r="L30" s="7">
        <v>84</v>
      </c>
      <c r="M30" s="7">
        <f t="shared" si="6"/>
        <v>92</v>
      </c>
      <c r="N30" s="2" t="str">
        <f>IF(M30&lt;90,"",VLOOKUP(M30,'[2]Tabelle1'!$L$16:$M$56,2,FALSE))</f>
        <v>Bronze</v>
      </c>
      <c r="O30" s="14">
        <f t="shared" si="4"/>
        <v>56.166666666666664</v>
      </c>
    </row>
    <row r="31" spans="1:15" ht="12.75">
      <c r="A31" s="6">
        <f t="shared" si="0"/>
        <v>26</v>
      </c>
      <c r="B31" s="7">
        <f t="shared" si="1"/>
        <v>336</v>
      </c>
      <c r="C31" s="8" t="s">
        <v>4</v>
      </c>
      <c r="D31" s="7">
        <f t="shared" si="2"/>
        <v>169</v>
      </c>
      <c r="E31" s="12" t="s">
        <v>343</v>
      </c>
      <c r="F31" s="1" t="s">
        <v>264</v>
      </c>
      <c r="G31" s="7">
        <v>68</v>
      </c>
      <c r="H31" s="7">
        <v>65</v>
      </c>
      <c r="I31" s="7">
        <v>0</v>
      </c>
      <c r="J31" s="7">
        <v>73</v>
      </c>
      <c r="K31" s="7">
        <v>71</v>
      </c>
      <c r="L31" s="7">
        <v>59</v>
      </c>
      <c r="M31" s="7">
        <f t="shared" si="6"/>
        <v>73</v>
      </c>
      <c r="N31" s="2">
        <f>IF(M31&lt;90,"",VLOOKUP(M31,'[2]Tabelle1'!$L$16:$M$56,2,FALSE))</f>
      </c>
      <c r="O31" s="14">
        <f t="shared" si="4"/>
        <v>56</v>
      </c>
    </row>
    <row r="32" spans="1:15" ht="12.75">
      <c r="A32" s="6">
        <f t="shared" si="0"/>
        <v>27</v>
      </c>
      <c r="B32" s="7">
        <f t="shared" si="1"/>
        <v>322</v>
      </c>
      <c r="C32" s="8"/>
      <c r="D32" s="7">
        <f t="shared" si="2"/>
        <v>183</v>
      </c>
      <c r="E32" s="12" t="s">
        <v>69</v>
      </c>
      <c r="F32" s="1" t="s">
        <v>73</v>
      </c>
      <c r="G32" s="7">
        <v>53</v>
      </c>
      <c r="H32" s="7">
        <v>64</v>
      </c>
      <c r="I32" s="7">
        <v>49</v>
      </c>
      <c r="J32" s="7">
        <v>49</v>
      </c>
      <c r="K32" s="7">
        <v>60</v>
      </c>
      <c r="L32" s="7">
        <v>47</v>
      </c>
      <c r="M32" s="7">
        <f t="shared" si="6"/>
        <v>64</v>
      </c>
      <c r="N32" s="2">
        <f>IF(M32&lt;90,"",VLOOKUP(M32,'[2]Tabelle1'!$L$16:$M$56,2,FALSE))</f>
      </c>
      <c r="O32" s="14">
        <f t="shared" si="4"/>
        <v>53.666666666666664</v>
      </c>
    </row>
    <row r="33" spans="1:15" ht="12.75">
      <c r="A33" s="6">
        <f t="shared" si="0"/>
        <v>28</v>
      </c>
      <c r="B33" s="7">
        <f t="shared" si="1"/>
        <v>317</v>
      </c>
      <c r="C33" s="8"/>
      <c r="D33" s="7">
        <f t="shared" si="2"/>
        <v>188</v>
      </c>
      <c r="E33" s="12" t="s">
        <v>64</v>
      </c>
      <c r="F33" s="1" t="s">
        <v>73</v>
      </c>
      <c r="G33" s="7">
        <v>54</v>
      </c>
      <c r="H33" s="7">
        <v>65</v>
      </c>
      <c r="I33" s="7">
        <v>67</v>
      </c>
      <c r="J33" s="7">
        <v>0</v>
      </c>
      <c r="K33" s="7">
        <v>61</v>
      </c>
      <c r="L33" s="7">
        <v>70</v>
      </c>
      <c r="M33" s="7">
        <f t="shared" si="6"/>
        <v>70</v>
      </c>
      <c r="N33" s="2">
        <f>IF(M33&lt;90,"",VLOOKUP(M33,'[2]Tabelle1'!$L$16:$M$56,2,FALSE))</f>
      </c>
      <c r="O33" s="14">
        <f t="shared" si="4"/>
        <v>52.833333333333336</v>
      </c>
    </row>
    <row r="34" spans="1:15" ht="12.75">
      <c r="A34" s="6">
        <f t="shared" si="0"/>
        <v>29</v>
      </c>
      <c r="B34" s="7">
        <f t="shared" si="1"/>
        <v>284</v>
      </c>
      <c r="C34" s="8" t="s">
        <v>4</v>
      </c>
      <c r="D34" s="7">
        <f t="shared" si="2"/>
        <v>221</v>
      </c>
      <c r="E34" s="12" t="s">
        <v>143</v>
      </c>
      <c r="F34" s="1" t="s">
        <v>20</v>
      </c>
      <c r="G34" s="7">
        <v>64</v>
      </c>
      <c r="H34" s="7">
        <v>0</v>
      </c>
      <c r="I34" s="7">
        <v>77</v>
      </c>
      <c r="J34" s="7">
        <v>0</v>
      </c>
      <c r="K34" s="7">
        <v>76</v>
      </c>
      <c r="L34" s="7">
        <v>67</v>
      </c>
      <c r="M34" s="7">
        <f t="shared" si="6"/>
        <v>77</v>
      </c>
      <c r="N34" s="2">
        <f>IF(M34&lt;90,"",VLOOKUP(M34,'[2]Tabelle1'!$L$16:$M$56,2,FALSE))</f>
      </c>
      <c r="O34" s="14">
        <f t="shared" si="4"/>
        <v>47.333333333333336</v>
      </c>
    </row>
    <row r="35" spans="1:15" ht="12.75">
      <c r="A35" s="6">
        <f t="shared" si="0"/>
        <v>30</v>
      </c>
      <c r="B35" s="7">
        <f t="shared" si="1"/>
        <v>274</v>
      </c>
      <c r="C35" s="8" t="s">
        <v>4</v>
      </c>
      <c r="D35" s="7">
        <f t="shared" si="2"/>
        <v>231</v>
      </c>
      <c r="E35" s="12" t="s">
        <v>346</v>
      </c>
      <c r="F35" s="1" t="s">
        <v>17</v>
      </c>
      <c r="G35" s="2">
        <v>67</v>
      </c>
      <c r="H35" s="2">
        <v>73</v>
      </c>
      <c r="I35" s="2">
        <v>69</v>
      </c>
      <c r="J35" s="2">
        <v>0</v>
      </c>
      <c r="K35" s="2">
        <v>0</v>
      </c>
      <c r="L35" s="2">
        <v>65</v>
      </c>
      <c r="M35" s="7">
        <f t="shared" si="6"/>
        <v>73</v>
      </c>
      <c r="N35" s="2"/>
      <c r="O35" s="14">
        <f t="shared" si="4"/>
        <v>45.666666666666664</v>
      </c>
    </row>
    <row r="36" spans="1:15" ht="12.75">
      <c r="A36" s="6">
        <f t="shared" si="0"/>
        <v>31</v>
      </c>
      <c r="B36" s="7">
        <f t="shared" si="1"/>
        <v>268</v>
      </c>
      <c r="C36" s="8" t="s">
        <v>4</v>
      </c>
      <c r="D36" s="7">
        <f t="shared" si="2"/>
        <v>237</v>
      </c>
      <c r="E36" s="12" t="s">
        <v>338</v>
      </c>
      <c r="F36" s="25" t="s">
        <v>11</v>
      </c>
      <c r="G36" s="26">
        <v>50</v>
      </c>
      <c r="H36" s="7">
        <v>62</v>
      </c>
      <c r="I36" s="7">
        <v>59</v>
      </c>
      <c r="J36" s="7">
        <v>41</v>
      </c>
      <c r="K36" s="7">
        <v>0</v>
      </c>
      <c r="L36" s="7">
        <v>56</v>
      </c>
      <c r="M36" s="7">
        <f t="shared" si="6"/>
        <v>62</v>
      </c>
      <c r="N36" s="2">
        <f>IF(M36&lt;90,"",VLOOKUP(M36,'[2]Tabelle1'!$L$16:$M$56,2,FALSE))</f>
      </c>
      <c r="O36" s="14">
        <f t="shared" si="4"/>
        <v>44.666666666666664</v>
      </c>
    </row>
    <row r="37" spans="1:15" ht="12.75">
      <c r="A37" s="6">
        <f t="shared" si="0"/>
        <v>32</v>
      </c>
      <c r="B37" s="7">
        <f t="shared" si="1"/>
        <v>267</v>
      </c>
      <c r="C37" s="8" t="s">
        <v>4</v>
      </c>
      <c r="D37" s="7">
        <f t="shared" si="2"/>
        <v>238</v>
      </c>
      <c r="E37" s="12" t="s">
        <v>66</v>
      </c>
      <c r="F37" s="1" t="s">
        <v>73</v>
      </c>
      <c r="G37" s="7">
        <v>61</v>
      </c>
      <c r="H37" s="7">
        <v>73</v>
      </c>
      <c r="I37" s="7">
        <v>62</v>
      </c>
      <c r="J37" s="7">
        <v>0</v>
      </c>
      <c r="K37" s="7">
        <v>0</v>
      </c>
      <c r="L37" s="7">
        <v>71</v>
      </c>
      <c r="M37" s="7">
        <f t="shared" si="6"/>
        <v>73</v>
      </c>
      <c r="N37" s="2">
        <f>IF(M37&lt;90,"",VLOOKUP(M37,'[2]Tabelle1'!$L$16:$M$56,2,FALSE))</f>
      </c>
      <c r="O37" s="14">
        <f t="shared" si="4"/>
        <v>44.5</v>
      </c>
    </row>
    <row r="38" spans="1:15" ht="12.75">
      <c r="A38" s="6">
        <f aca="true" t="shared" si="7" ref="A38:A69">RANK(B38,$B$6:$B$160,0)</f>
        <v>33</v>
      </c>
      <c r="B38" s="7">
        <f aca="true" t="shared" si="8" ref="B38:B69">SUM(G38:L38)</f>
        <v>260</v>
      </c>
      <c r="C38" s="8" t="s">
        <v>4</v>
      </c>
      <c r="D38" s="7">
        <f aca="true" t="shared" si="9" ref="D38:D69">$B$6-B38</f>
        <v>245</v>
      </c>
      <c r="E38" s="12" t="s">
        <v>155</v>
      </c>
      <c r="F38" s="1" t="s">
        <v>12</v>
      </c>
      <c r="G38" s="7">
        <v>0</v>
      </c>
      <c r="H38" s="7">
        <v>65</v>
      </c>
      <c r="I38" s="7">
        <v>69</v>
      </c>
      <c r="J38" s="7">
        <v>68</v>
      </c>
      <c r="K38" s="7">
        <v>58</v>
      </c>
      <c r="L38" s="7">
        <v>0</v>
      </c>
      <c r="M38" s="7">
        <f t="shared" si="6"/>
        <v>69</v>
      </c>
      <c r="N38" s="2">
        <f>IF(M38&lt;90,"",VLOOKUP(M38,'[2]Tabelle1'!$L$16:$M$56,2,FALSE))</f>
      </c>
      <c r="O38" s="14">
        <f aca="true" t="shared" si="10" ref="O38:O72">AVERAGE(G38:L38)</f>
        <v>43.333333333333336</v>
      </c>
    </row>
    <row r="39" spans="1:15" ht="12.75">
      <c r="A39" s="6">
        <f t="shared" si="7"/>
        <v>34</v>
      </c>
      <c r="B39" s="7">
        <f t="shared" si="8"/>
        <v>251</v>
      </c>
      <c r="C39" s="8" t="s">
        <v>4</v>
      </c>
      <c r="D39" s="7">
        <f t="shared" si="9"/>
        <v>254</v>
      </c>
      <c r="E39" s="12" t="s">
        <v>67</v>
      </c>
      <c r="F39" s="1" t="s">
        <v>73</v>
      </c>
      <c r="G39" s="7">
        <v>61</v>
      </c>
      <c r="H39" s="7">
        <v>67</v>
      </c>
      <c r="I39" s="7">
        <v>54</v>
      </c>
      <c r="J39" s="7">
        <v>0</v>
      </c>
      <c r="K39" s="7">
        <v>0</v>
      </c>
      <c r="L39" s="7">
        <v>69</v>
      </c>
      <c r="M39" s="7">
        <f t="shared" si="6"/>
        <v>69</v>
      </c>
      <c r="N39" s="2">
        <f>IF(M39&lt;90,"",VLOOKUP(M39,'[2]Tabelle1'!$L$16:$M$56,2,FALSE))</f>
      </c>
      <c r="O39" s="14">
        <f t="shared" si="10"/>
        <v>41.833333333333336</v>
      </c>
    </row>
    <row r="40" spans="1:15" ht="12.75">
      <c r="A40" s="6">
        <f t="shared" si="7"/>
        <v>35</v>
      </c>
      <c r="B40" s="7">
        <f t="shared" si="8"/>
        <v>250</v>
      </c>
      <c r="C40" s="8" t="s">
        <v>4</v>
      </c>
      <c r="D40" s="7">
        <f t="shared" si="9"/>
        <v>255</v>
      </c>
      <c r="E40" s="12" t="s">
        <v>115</v>
      </c>
      <c r="F40" s="1" t="s">
        <v>30</v>
      </c>
      <c r="G40" s="7">
        <v>0</v>
      </c>
      <c r="H40" s="7">
        <v>84</v>
      </c>
      <c r="I40" s="7">
        <v>77</v>
      </c>
      <c r="J40" s="7">
        <v>89</v>
      </c>
      <c r="K40" s="7">
        <v>0</v>
      </c>
      <c r="L40" s="7">
        <v>0</v>
      </c>
      <c r="M40" s="7">
        <f t="shared" si="6"/>
        <v>89</v>
      </c>
      <c r="N40" s="2">
        <f>IF(M40&lt;90,"",VLOOKUP(M40,'[2]Tabelle1'!$L$16:$M$56,2,FALSE))</f>
      </c>
      <c r="O40" s="14">
        <f t="shared" si="10"/>
        <v>41.666666666666664</v>
      </c>
    </row>
    <row r="41" spans="1:15" ht="12.75">
      <c r="A41" s="6">
        <f t="shared" si="7"/>
        <v>36</v>
      </c>
      <c r="B41" s="7">
        <f t="shared" si="8"/>
        <v>223</v>
      </c>
      <c r="C41" s="8" t="s">
        <v>4</v>
      </c>
      <c r="D41" s="7">
        <f t="shared" si="9"/>
        <v>282</v>
      </c>
      <c r="E41" s="12" t="s">
        <v>339</v>
      </c>
      <c r="F41" s="1" t="s">
        <v>264</v>
      </c>
      <c r="G41" s="7">
        <v>49</v>
      </c>
      <c r="H41" s="7">
        <v>57</v>
      </c>
      <c r="I41" s="7">
        <v>58</v>
      </c>
      <c r="J41" s="7">
        <v>0</v>
      </c>
      <c r="K41" s="7">
        <v>59</v>
      </c>
      <c r="L41" s="7">
        <v>0</v>
      </c>
      <c r="M41" s="7">
        <f t="shared" si="6"/>
        <v>59</v>
      </c>
      <c r="N41" s="2">
        <f>IF(M41&lt;90,"",VLOOKUP(M41,'[2]Tabelle1'!$L$16:$M$56,2,FALSE))</f>
      </c>
      <c r="O41" s="14">
        <f t="shared" si="10"/>
        <v>37.166666666666664</v>
      </c>
    </row>
    <row r="42" spans="1:15" ht="12.75">
      <c r="A42" s="6">
        <f t="shared" si="7"/>
        <v>37</v>
      </c>
      <c r="B42" s="7">
        <f t="shared" si="8"/>
        <v>201</v>
      </c>
      <c r="C42" s="8" t="s">
        <v>4</v>
      </c>
      <c r="D42" s="7">
        <f t="shared" si="9"/>
        <v>304</v>
      </c>
      <c r="E42" s="12" t="s">
        <v>169</v>
      </c>
      <c r="F42" s="1" t="s">
        <v>13</v>
      </c>
      <c r="G42" s="7">
        <v>58</v>
      </c>
      <c r="H42" s="7">
        <v>0</v>
      </c>
      <c r="I42" s="7">
        <v>0</v>
      </c>
      <c r="J42" s="7">
        <v>72</v>
      </c>
      <c r="K42" s="7">
        <v>71</v>
      </c>
      <c r="L42" s="7">
        <v>0</v>
      </c>
      <c r="M42" s="7">
        <f t="shared" si="6"/>
        <v>72</v>
      </c>
      <c r="N42" s="2">
        <f>IF(M42&lt;90,"",VLOOKUP(M42,'[2]Tabelle1'!$L$16:$M$56,2,FALSE))</f>
      </c>
      <c r="O42" s="14">
        <f t="shared" si="10"/>
        <v>33.5</v>
      </c>
    </row>
    <row r="43" spans="1:15" ht="12.75">
      <c r="A43" s="6">
        <f t="shared" si="7"/>
        <v>38</v>
      </c>
      <c r="B43" s="7">
        <f t="shared" si="8"/>
        <v>172</v>
      </c>
      <c r="C43" s="8" t="s">
        <v>4</v>
      </c>
      <c r="D43" s="7">
        <f t="shared" si="9"/>
        <v>333</v>
      </c>
      <c r="E43" s="12" t="s">
        <v>65</v>
      </c>
      <c r="F43" s="1" t="s">
        <v>73</v>
      </c>
      <c r="G43" s="7">
        <v>55</v>
      </c>
      <c r="H43" s="7">
        <v>0</v>
      </c>
      <c r="I43" s="7">
        <v>72</v>
      </c>
      <c r="J43" s="7">
        <v>45</v>
      </c>
      <c r="K43" s="7">
        <v>0</v>
      </c>
      <c r="L43" s="7">
        <v>0</v>
      </c>
      <c r="M43" s="7">
        <f t="shared" si="6"/>
        <v>72</v>
      </c>
      <c r="N43" s="2">
        <f>IF(M43&lt;90,"",VLOOKUP(M43,'[2]Tabelle1'!$L$16:$M$56,2,FALSE))</f>
      </c>
      <c r="O43" s="14">
        <f t="shared" si="10"/>
        <v>28.666666666666668</v>
      </c>
    </row>
    <row r="44" spans="1:15" ht="12.75">
      <c r="A44" s="6">
        <f t="shared" si="7"/>
        <v>39</v>
      </c>
      <c r="B44" s="7">
        <f t="shared" si="8"/>
        <v>154</v>
      </c>
      <c r="C44" s="8" t="s">
        <v>4</v>
      </c>
      <c r="D44" s="7">
        <f t="shared" si="9"/>
        <v>351</v>
      </c>
      <c r="E44" s="12" t="s">
        <v>341</v>
      </c>
      <c r="F44" s="1" t="s">
        <v>264</v>
      </c>
      <c r="G44" s="7">
        <v>54</v>
      </c>
      <c r="H44" s="7">
        <v>52</v>
      </c>
      <c r="I44" s="7">
        <v>0</v>
      </c>
      <c r="J44" s="7">
        <v>0</v>
      </c>
      <c r="K44" s="7">
        <v>0</v>
      </c>
      <c r="L44" s="7">
        <v>48</v>
      </c>
      <c r="M44" s="7">
        <f t="shared" si="6"/>
        <v>54</v>
      </c>
      <c r="N44" s="2">
        <f>IF(M44&lt;90,"",VLOOKUP(M44,'[2]Tabelle1'!$L$16:$M$56,2,FALSE))</f>
      </c>
      <c r="O44" s="14">
        <f t="shared" si="10"/>
        <v>25.666666666666668</v>
      </c>
    </row>
    <row r="45" spans="1:15" ht="12.75">
      <c r="A45" s="6">
        <f t="shared" si="7"/>
        <v>40</v>
      </c>
      <c r="B45" s="7">
        <f t="shared" si="8"/>
        <v>138</v>
      </c>
      <c r="C45" s="8" t="s">
        <v>4</v>
      </c>
      <c r="D45" s="7">
        <f t="shared" si="9"/>
        <v>367</v>
      </c>
      <c r="E45" s="12" t="s">
        <v>51</v>
      </c>
      <c r="F45" s="1" t="s">
        <v>11</v>
      </c>
      <c r="G45" s="7">
        <v>0</v>
      </c>
      <c r="H45" s="7">
        <v>69</v>
      </c>
      <c r="I45" s="7">
        <v>69</v>
      </c>
      <c r="J45" s="7">
        <v>0</v>
      </c>
      <c r="K45" s="7">
        <v>0</v>
      </c>
      <c r="L45" s="7">
        <v>0</v>
      </c>
      <c r="M45" s="7">
        <f t="shared" si="6"/>
        <v>69</v>
      </c>
      <c r="N45" s="2">
        <f>IF(M45&lt;90,"",VLOOKUP(M45,'[2]Tabelle1'!$L$16:$M$56,2,FALSE))</f>
      </c>
      <c r="O45" s="14">
        <f t="shared" si="10"/>
        <v>23</v>
      </c>
    </row>
    <row r="46" spans="1:15" ht="12.75">
      <c r="A46" s="6">
        <f t="shared" si="7"/>
        <v>41</v>
      </c>
      <c r="B46" s="7">
        <f t="shared" si="8"/>
        <v>131</v>
      </c>
      <c r="C46" s="8" t="s">
        <v>4</v>
      </c>
      <c r="D46" s="7">
        <f t="shared" si="9"/>
        <v>374</v>
      </c>
      <c r="E46" s="12" t="s">
        <v>156</v>
      </c>
      <c r="F46" s="1" t="s">
        <v>12</v>
      </c>
      <c r="G46" s="2">
        <v>66</v>
      </c>
      <c r="H46" s="2">
        <v>0</v>
      </c>
      <c r="I46" s="2">
        <v>0</v>
      </c>
      <c r="J46" s="2">
        <v>0</v>
      </c>
      <c r="K46" s="2">
        <v>0</v>
      </c>
      <c r="L46" s="2">
        <v>65</v>
      </c>
      <c r="M46" s="7">
        <f t="shared" si="6"/>
        <v>66</v>
      </c>
      <c r="N46" s="2"/>
      <c r="O46" s="14">
        <f t="shared" si="10"/>
        <v>21.833333333333332</v>
      </c>
    </row>
    <row r="47" spans="1:15" ht="12.75">
      <c r="A47" s="6">
        <f t="shared" si="7"/>
        <v>42</v>
      </c>
      <c r="B47" s="7">
        <f t="shared" si="8"/>
        <v>129</v>
      </c>
      <c r="C47" s="8" t="s">
        <v>4</v>
      </c>
      <c r="D47" s="7">
        <f t="shared" si="9"/>
        <v>376</v>
      </c>
      <c r="E47" s="12" t="s">
        <v>55</v>
      </c>
      <c r="F47" s="1" t="s">
        <v>11</v>
      </c>
      <c r="G47" s="7">
        <v>62</v>
      </c>
      <c r="H47" s="7">
        <v>0</v>
      </c>
      <c r="I47" s="7">
        <v>0</v>
      </c>
      <c r="J47" s="7">
        <v>0</v>
      </c>
      <c r="K47" s="7">
        <v>67</v>
      </c>
      <c r="L47" s="7">
        <v>0</v>
      </c>
      <c r="M47" s="7">
        <f t="shared" si="6"/>
        <v>67</v>
      </c>
      <c r="N47" s="2">
        <f>IF(M47&lt;90,"",VLOOKUP(M47,'[2]Tabelle1'!$L$16:$M$56,2,FALSE))</f>
      </c>
      <c r="O47" s="14">
        <f t="shared" si="10"/>
        <v>21.5</v>
      </c>
    </row>
    <row r="48" spans="1:15" ht="12.75">
      <c r="A48" s="6">
        <f t="shared" si="7"/>
        <v>43</v>
      </c>
      <c r="B48" s="7">
        <f t="shared" si="8"/>
        <v>127</v>
      </c>
      <c r="C48" s="8" t="s">
        <v>4</v>
      </c>
      <c r="D48" s="7">
        <f t="shared" si="9"/>
        <v>378</v>
      </c>
      <c r="E48" s="12" t="s">
        <v>145</v>
      </c>
      <c r="F48" s="1" t="s">
        <v>20</v>
      </c>
      <c r="G48" s="7">
        <v>68</v>
      </c>
      <c r="H48" s="7">
        <v>59</v>
      </c>
      <c r="I48" s="7">
        <v>0</v>
      </c>
      <c r="J48" s="7">
        <v>0</v>
      </c>
      <c r="K48" s="7">
        <v>0</v>
      </c>
      <c r="L48" s="7">
        <v>0</v>
      </c>
      <c r="M48" s="7">
        <f t="shared" si="6"/>
        <v>68</v>
      </c>
      <c r="N48" s="2">
        <f>IF(M48&lt;90,"",VLOOKUP(M48,'[2]Tabelle1'!$L$16:$M$56,2,FALSE))</f>
      </c>
      <c r="O48" s="14">
        <f t="shared" si="10"/>
        <v>21.166666666666668</v>
      </c>
    </row>
    <row r="49" spans="1:15" ht="12.75">
      <c r="A49" s="6">
        <f t="shared" si="7"/>
        <v>44</v>
      </c>
      <c r="B49" s="7">
        <f t="shared" si="8"/>
        <v>107</v>
      </c>
      <c r="C49" s="2"/>
      <c r="D49" s="7">
        <f t="shared" si="9"/>
        <v>398</v>
      </c>
      <c r="E49" s="12" t="s">
        <v>340</v>
      </c>
      <c r="F49" s="1" t="s">
        <v>264</v>
      </c>
      <c r="G49" s="7">
        <v>0</v>
      </c>
      <c r="H49" s="7">
        <v>0</v>
      </c>
      <c r="I49" s="7">
        <v>53</v>
      </c>
      <c r="J49" s="7">
        <v>54</v>
      </c>
      <c r="K49" s="7">
        <v>0</v>
      </c>
      <c r="L49" s="7">
        <v>0</v>
      </c>
      <c r="M49" s="7">
        <f t="shared" si="6"/>
        <v>54</v>
      </c>
      <c r="N49" s="2">
        <f>IF(M49&lt;90,"",VLOOKUP(M49,'[2]Tabelle1'!$L$16:$M$56,2,FALSE))</f>
      </c>
      <c r="O49" s="14">
        <f t="shared" si="10"/>
        <v>17.833333333333332</v>
      </c>
    </row>
    <row r="50" spans="1:15" ht="12.75">
      <c r="A50" s="6">
        <f t="shared" si="7"/>
        <v>45</v>
      </c>
      <c r="B50" s="7">
        <f t="shared" si="8"/>
        <v>62</v>
      </c>
      <c r="C50" s="8" t="s">
        <v>4</v>
      </c>
      <c r="D50" s="7">
        <f t="shared" si="9"/>
        <v>443</v>
      </c>
      <c r="E50" s="12" t="s">
        <v>54</v>
      </c>
      <c r="F50" s="1" t="s">
        <v>11</v>
      </c>
      <c r="G50" s="7">
        <v>0</v>
      </c>
      <c r="H50" s="7">
        <v>0</v>
      </c>
      <c r="I50" s="7">
        <v>0</v>
      </c>
      <c r="J50" s="7">
        <v>62</v>
      </c>
      <c r="K50" s="7">
        <v>0</v>
      </c>
      <c r="L50" s="7">
        <v>0</v>
      </c>
      <c r="M50" s="7">
        <f t="shared" si="6"/>
        <v>62</v>
      </c>
      <c r="N50" s="2">
        <f>IF(M50&lt;90,"",VLOOKUP(M50,'[2]Tabelle1'!$L$16:$M$56,2,FALSE))</f>
      </c>
      <c r="O50" s="14">
        <f t="shared" si="10"/>
        <v>10.333333333333334</v>
      </c>
    </row>
    <row r="51" spans="1:15" ht="12.75">
      <c r="A51" s="6">
        <f t="shared" si="7"/>
        <v>46</v>
      </c>
      <c r="B51" s="7">
        <f t="shared" si="8"/>
        <v>61</v>
      </c>
      <c r="C51" s="8" t="s">
        <v>4</v>
      </c>
      <c r="D51" s="7">
        <f t="shared" si="9"/>
        <v>444</v>
      </c>
      <c r="E51" s="12" t="s">
        <v>148</v>
      </c>
      <c r="F51" s="1" t="s">
        <v>17</v>
      </c>
      <c r="G51" s="7">
        <v>0</v>
      </c>
      <c r="H51" s="7">
        <v>0</v>
      </c>
      <c r="I51" s="7">
        <v>0</v>
      </c>
      <c r="J51" s="7">
        <v>0</v>
      </c>
      <c r="K51" s="7">
        <v>61</v>
      </c>
      <c r="L51" s="7">
        <v>0</v>
      </c>
      <c r="M51" s="7">
        <f t="shared" si="6"/>
        <v>61</v>
      </c>
      <c r="N51" s="2">
        <f>IF(M51&lt;90,"",VLOOKUP(M51,'[2]Tabelle1'!$L$16:$M$56,2,FALSE))</f>
      </c>
      <c r="O51" s="14">
        <f t="shared" si="10"/>
        <v>10.166666666666666</v>
      </c>
    </row>
    <row r="52" spans="1:15" ht="12.75">
      <c r="A52" s="6">
        <f t="shared" si="7"/>
        <v>47</v>
      </c>
      <c r="B52" s="7">
        <f t="shared" si="8"/>
        <v>57</v>
      </c>
      <c r="C52" s="8" t="s">
        <v>4</v>
      </c>
      <c r="D52" s="7">
        <f t="shared" si="9"/>
        <v>448</v>
      </c>
      <c r="E52" s="12" t="s">
        <v>71</v>
      </c>
      <c r="F52" s="1" t="s">
        <v>73</v>
      </c>
      <c r="G52" s="7">
        <v>0</v>
      </c>
      <c r="H52" s="7">
        <v>0</v>
      </c>
      <c r="I52" s="7">
        <v>0</v>
      </c>
      <c r="J52" s="7">
        <v>0</v>
      </c>
      <c r="K52" s="7">
        <v>57</v>
      </c>
      <c r="L52" s="7">
        <v>0</v>
      </c>
      <c r="M52" s="7">
        <f t="shared" si="6"/>
        <v>57</v>
      </c>
      <c r="N52" s="2">
        <f>IF(M52&lt;90,"",VLOOKUP(M52,'[2]Tabelle1'!$L$16:$M$56,2,FALSE))</f>
      </c>
      <c r="O52" s="14">
        <f t="shared" si="10"/>
        <v>9.5</v>
      </c>
    </row>
    <row r="53" spans="1:15" ht="12.75">
      <c r="A53" s="6">
        <f t="shared" si="7"/>
        <v>48</v>
      </c>
      <c r="B53" s="7">
        <f t="shared" si="8"/>
        <v>48</v>
      </c>
      <c r="C53" s="8" t="s">
        <v>4</v>
      </c>
      <c r="D53" s="7">
        <f t="shared" si="9"/>
        <v>457</v>
      </c>
      <c r="E53" s="12" t="s">
        <v>53</v>
      </c>
      <c r="F53" s="1" t="s">
        <v>11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48</v>
      </c>
      <c r="M53" s="7">
        <f t="shared" si="6"/>
        <v>48</v>
      </c>
      <c r="N53" s="2">
        <f>IF(M53&lt;90,"",VLOOKUP(M53,'[2]Tabelle1'!$L$16:$M$56,2,FALSE))</f>
      </c>
      <c r="O53" s="14">
        <f t="shared" si="10"/>
        <v>8</v>
      </c>
    </row>
    <row r="54" spans="1:15" ht="12.75">
      <c r="A54" s="6">
        <f t="shared" si="7"/>
        <v>49</v>
      </c>
      <c r="B54" s="7">
        <f t="shared" si="8"/>
        <v>46</v>
      </c>
      <c r="C54" s="8"/>
      <c r="D54" s="7">
        <f t="shared" si="9"/>
        <v>459</v>
      </c>
      <c r="E54" s="12" t="s">
        <v>72</v>
      </c>
      <c r="F54" s="1" t="s">
        <v>73</v>
      </c>
      <c r="G54" s="7">
        <v>0</v>
      </c>
      <c r="H54" s="7">
        <v>0</v>
      </c>
      <c r="I54" s="7">
        <v>46</v>
      </c>
      <c r="J54" s="7">
        <v>0</v>
      </c>
      <c r="K54" s="7">
        <v>0</v>
      </c>
      <c r="L54" s="7">
        <v>0</v>
      </c>
      <c r="M54" s="7">
        <f t="shared" si="6"/>
        <v>46</v>
      </c>
      <c r="N54" s="2">
        <f>IF(M54&lt;90,"",VLOOKUP(M54,'[2]Tabelle1'!$L$16:$M$56,2,FALSE))</f>
      </c>
      <c r="O54" s="14">
        <f t="shared" si="10"/>
        <v>7.666666666666667</v>
      </c>
    </row>
    <row r="55" spans="1:15" ht="12.75">
      <c r="A55" s="6">
        <f t="shared" si="7"/>
        <v>50</v>
      </c>
      <c r="B55" s="7">
        <f t="shared" si="8"/>
        <v>0</v>
      </c>
      <c r="C55" s="8"/>
      <c r="D55" s="7">
        <f t="shared" si="9"/>
        <v>505</v>
      </c>
      <c r="E55" s="12" t="s">
        <v>52</v>
      </c>
      <c r="F55" s="1" t="s">
        <v>11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6"/>
        <v>0</v>
      </c>
      <c r="N55" s="2">
        <f>IF(M55&lt;90,"",VLOOKUP(M55,'[2]Tabelle1'!$L$16:$M$56,2,FALSE))</f>
      </c>
      <c r="O55" s="14">
        <f t="shared" si="10"/>
        <v>0</v>
      </c>
    </row>
    <row r="56" spans="1:15" ht="12.75">
      <c r="A56" s="6">
        <f t="shared" si="7"/>
        <v>50</v>
      </c>
      <c r="B56" s="7">
        <f t="shared" si="8"/>
        <v>0</v>
      </c>
      <c r="C56" s="8" t="s">
        <v>4</v>
      </c>
      <c r="D56" s="7">
        <f t="shared" si="9"/>
        <v>505</v>
      </c>
      <c r="E56" s="12" t="s">
        <v>342</v>
      </c>
      <c r="F56" s="1" t="s">
        <v>264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f t="shared" si="6"/>
        <v>0</v>
      </c>
      <c r="N56" s="2">
        <f>IF(M56&lt;90,"",VLOOKUP(M56,'[2]Tabelle1'!$L$16:$M$56,2,FALSE))</f>
      </c>
      <c r="O56" s="14">
        <f t="shared" si="10"/>
        <v>0</v>
      </c>
    </row>
    <row r="57" spans="1:15" ht="12.75">
      <c r="A57" s="6">
        <f t="shared" si="7"/>
        <v>50</v>
      </c>
      <c r="B57" s="7">
        <f t="shared" si="8"/>
        <v>0</v>
      </c>
      <c r="C57" s="8" t="s">
        <v>4</v>
      </c>
      <c r="D57" s="7">
        <f t="shared" si="9"/>
        <v>505</v>
      </c>
      <c r="E57" s="12" t="s">
        <v>344</v>
      </c>
      <c r="F57" s="1" t="s">
        <v>264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f t="shared" si="6"/>
        <v>0</v>
      </c>
      <c r="N57" s="2">
        <f>IF(M57&lt;90,"",VLOOKUP(M57,'[2]Tabelle1'!$L$16:$M$56,2,FALSE))</f>
      </c>
      <c r="O57" s="14">
        <f t="shared" si="10"/>
        <v>0</v>
      </c>
    </row>
    <row r="58" spans="1:15" ht="12.75">
      <c r="A58" s="6">
        <f t="shared" si="7"/>
        <v>50</v>
      </c>
      <c r="B58" s="7">
        <f t="shared" si="8"/>
        <v>0</v>
      </c>
      <c r="C58" s="8" t="s">
        <v>4</v>
      </c>
      <c r="D58" s="7">
        <f t="shared" si="9"/>
        <v>505</v>
      </c>
      <c r="E58" s="12" t="s">
        <v>345</v>
      </c>
      <c r="F58" s="1" t="s">
        <v>264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f t="shared" si="6"/>
        <v>0</v>
      </c>
      <c r="N58" s="2">
        <f>IF(M58&lt;90,"",VLOOKUP(M58,'[2]Tabelle1'!$L$16:$M$56,2,FALSE))</f>
      </c>
      <c r="O58" s="14">
        <f t="shared" si="10"/>
        <v>0</v>
      </c>
    </row>
    <row r="59" spans="1:15" ht="12.75">
      <c r="A59" s="6">
        <f t="shared" si="7"/>
        <v>50</v>
      </c>
      <c r="B59" s="7">
        <f t="shared" si="8"/>
        <v>0</v>
      </c>
      <c r="C59" s="8" t="s">
        <v>4</v>
      </c>
      <c r="D59" s="7">
        <f t="shared" si="9"/>
        <v>505</v>
      </c>
      <c r="E59" s="12" t="s">
        <v>68</v>
      </c>
      <c r="F59" s="1" t="s">
        <v>73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f t="shared" si="6"/>
        <v>0</v>
      </c>
      <c r="N59" s="2">
        <f>IF(M59&lt;90,"",VLOOKUP(M59,'[2]Tabelle1'!$L$16:$M$56,2,FALSE))</f>
      </c>
      <c r="O59" s="14">
        <f t="shared" si="10"/>
        <v>0</v>
      </c>
    </row>
    <row r="60" spans="1:15" ht="12.75">
      <c r="A60" s="6">
        <f t="shared" si="7"/>
        <v>50</v>
      </c>
      <c r="B60" s="7">
        <f t="shared" si="8"/>
        <v>0</v>
      </c>
      <c r="C60" s="2"/>
      <c r="D60" s="7">
        <f t="shared" si="9"/>
        <v>505</v>
      </c>
      <c r="E60" s="12" t="s">
        <v>70</v>
      </c>
      <c r="F60" s="1" t="s">
        <v>73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f t="shared" si="6"/>
        <v>0</v>
      </c>
      <c r="N60" s="2">
        <f>IF(M60&lt;90,"",VLOOKUP(M60,'[2]Tabelle1'!$L$16:$M$56,2,FALSE))</f>
      </c>
      <c r="O60" s="14">
        <f t="shared" si="10"/>
        <v>0</v>
      </c>
    </row>
    <row r="61" spans="1:15" ht="12.75">
      <c r="A61" s="6">
        <f t="shared" si="7"/>
        <v>50</v>
      </c>
      <c r="B61" s="7">
        <f t="shared" si="8"/>
        <v>0</v>
      </c>
      <c r="C61" s="8" t="s">
        <v>4</v>
      </c>
      <c r="D61" s="7">
        <f t="shared" si="9"/>
        <v>505</v>
      </c>
      <c r="E61" s="12" t="s">
        <v>122</v>
      </c>
      <c r="F61" s="1" t="s">
        <v>30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f t="shared" si="6"/>
        <v>0</v>
      </c>
      <c r="N61" s="2">
        <f>IF(M61&lt;90,"",VLOOKUP(M61,'[2]Tabelle1'!$L$16:$M$56,2,FALSE))</f>
      </c>
      <c r="O61" s="14">
        <f t="shared" si="10"/>
        <v>0</v>
      </c>
    </row>
    <row r="62" spans="1:15" ht="12.75">
      <c r="A62" s="6">
        <f t="shared" si="7"/>
        <v>50</v>
      </c>
      <c r="B62" s="7">
        <f t="shared" si="8"/>
        <v>0</v>
      </c>
      <c r="C62" s="8" t="s">
        <v>4</v>
      </c>
      <c r="D62" s="7">
        <f t="shared" si="9"/>
        <v>505</v>
      </c>
      <c r="E62" s="37" t="s">
        <v>146</v>
      </c>
      <c r="F62" s="1" t="s">
        <v>20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7">
        <f t="shared" si="6"/>
        <v>0</v>
      </c>
      <c r="N62" s="2"/>
      <c r="O62" s="14">
        <f t="shared" si="10"/>
        <v>0</v>
      </c>
    </row>
    <row r="63" spans="1:15" ht="12.75">
      <c r="A63" s="6">
        <f t="shared" si="7"/>
        <v>50</v>
      </c>
      <c r="B63" s="7">
        <f t="shared" si="8"/>
        <v>0</v>
      </c>
      <c r="C63" s="8" t="s">
        <v>4</v>
      </c>
      <c r="D63" s="7">
        <f t="shared" si="9"/>
        <v>505</v>
      </c>
      <c r="E63" s="12" t="s">
        <v>153</v>
      </c>
      <c r="F63" s="1" t="s">
        <v>17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7">
        <f t="shared" si="6"/>
        <v>0</v>
      </c>
      <c r="N63" s="2"/>
      <c r="O63" s="14">
        <f t="shared" si="10"/>
        <v>0</v>
      </c>
    </row>
    <row r="64" spans="1:15" ht="12.75">
      <c r="A64" s="6">
        <f t="shared" si="7"/>
        <v>50</v>
      </c>
      <c r="B64" s="7">
        <f t="shared" si="8"/>
        <v>0</v>
      </c>
      <c r="C64" s="8" t="s">
        <v>4</v>
      </c>
      <c r="D64" s="7">
        <f t="shared" si="9"/>
        <v>505</v>
      </c>
      <c r="E64" s="12" t="s">
        <v>158</v>
      </c>
      <c r="F64" s="1" t="s">
        <v>12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7">
        <f t="shared" si="6"/>
        <v>0</v>
      </c>
      <c r="N64" s="2"/>
      <c r="O64" s="14">
        <f t="shared" si="10"/>
        <v>0</v>
      </c>
    </row>
    <row r="65" spans="1:15" ht="12.75">
      <c r="A65" s="6">
        <f t="shared" si="7"/>
        <v>50</v>
      </c>
      <c r="B65" s="7">
        <f t="shared" si="8"/>
        <v>0</v>
      </c>
      <c r="C65" s="8" t="s">
        <v>4</v>
      </c>
      <c r="D65" s="7">
        <f t="shared" si="9"/>
        <v>505</v>
      </c>
      <c r="E65" s="12" t="s">
        <v>157</v>
      </c>
      <c r="F65" s="1" t="s">
        <v>12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7">
        <f t="shared" si="6"/>
        <v>0</v>
      </c>
      <c r="N65" s="2"/>
      <c r="O65" s="14">
        <f t="shared" si="10"/>
        <v>0</v>
      </c>
    </row>
    <row r="66" spans="1:15" ht="12.75">
      <c r="A66" s="6">
        <f t="shared" si="7"/>
        <v>50</v>
      </c>
      <c r="B66" s="7">
        <f t="shared" si="8"/>
        <v>0</v>
      </c>
      <c r="C66" s="2"/>
      <c r="D66" s="7">
        <f t="shared" si="9"/>
        <v>505</v>
      </c>
      <c r="E66" s="12" t="s">
        <v>159</v>
      </c>
      <c r="F66" s="1" t="s">
        <v>12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7">
        <f t="shared" si="6"/>
        <v>0</v>
      </c>
      <c r="N66" s="2"/>
      <c r="O66" s="14">
        <f t="shared" si="10"/>
        <v>0</v>
      </c>
    </row>
    <row r="67" spans="1:15" ht="12.75">
      <c r="A67" s="6">
        <f t="shared" si="7"/>
        <v>50</v>
      </c>
      <c r="B67" s="7">
        <f t="shared" si="8"/>
        <v>0</v>
      </c>
      <c r="C67" s="2"/>
      <c r="D67" s="7">
        <f t="shared" si="9"/>
        <v>505</v>
      </c>
      <c r="E67" s="12" t="s">
        <v>161</v>
      </c>
      <c r="F67" s="1" t="s">
        <v>12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7">
        <f t="shared" si="6"/>
        <v>0</v>
      </c>
      <c r="N67" s="2"/>
      <c r="O67" s="14">
        <f t="shared" si="10"/>
        <v>0</v>
      </c>
    </row>
    <row r="68" spans="1:15" ht="12.75">
      <c r="A68" s="6">
        <f t="shared" si="7"/>
        <v>50</v>
      </c>
      <c r="B68" s="7">
        <f t="shared" si="8"/>
        <v>0</v>
      </c>
      <c r="C68" s="2"/>
      <c r="D68" s="7">
        <f t="shared" si="9"/>
        <v>505</v>
      </c>
      <c r="E68" s="12" t="s">
        <v>165</v>
      </c>
      <c r="F68" s="1" t="s">
        <v>13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7">
        <f t="shared" si="6"/>
        <v>0</v>
      </c>
      <c r="N68" s="2"/>
      <c r="O68" s="14">
        <f t="shared" si="10"/>
        <v>0</v>
      </c>
    </row>
    <row r="69" spans="1:15" ht="12.75">
      <c r="A69" s="6">
        <f t="shared" si="7"/>
        <v>50</v>
      </c>
      <c r="B69" s="7">
        <f t="shared" si="8"/>
        <v>0</v>
      </c>
      <c r="C69" s="8"/>
      <c r="D69" s="7">
        <f t="shared" si="9"/>
        <v>505</v>
      </c>
      <c r="E69" s="12" t="s">
        <v>166</v>
      </c>
      <c r="F69" s="1" t="s">
        <v>13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7">
        <f t="shared" si="6"/>
        <v>0</v>
      </c>
      <c r="N69" s="2"/>
      <c r="O69" s="14">
        <f t="shared" si="10"/>
        <v>0</v>
      </c>
    </row>
    <row r="70" spans="1:15" ht="12.75">
      <c r="A70" s="6">
        <f>RANK(B70,$B$6:$B$160,0)</f>
        <v>50</v>
      </c>
      <c r="B70" s="7">
        <f aca="true" t="shared" si="11" ref="B70:B75">SUM(G70:L70)</f>
        <v>0</v>
      </c>
      <c r="C70" s="8" t="s">
        <v>4</v>
      </c>
      <c r="D70" s="7">
        <f aca="true" t="shared" si="12" ref="D70:D75">$B$6-B70</f>
        <v>505</v>
      </c>
      <c r="E70" s="12" t="s">
        <v>167</v>
      </c>
      <c r="F70" s="1" t="s">
        <v>13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7">
        <f t="shared" si="6"/>
        <v>0</v>
      </c>
      <c r="N70" s="2"/>
      <c r="O70" s="14">
        <f t="shared" si="10"/>
        <v>0</v>
      </c>
    </row>
    <row r="71" spans="1:15" ht="12.75">
      <c r="A71" s="6">
        <f>RANK(B71,$B$6:$B$160,0)</f>
        <v>50</v>
      </c>
      <c r="B71" s="7">
        <f t="shared" si="11"/>
        <v>0</v>
      </c>
      <c r="C71" s="8" t="s">
        <v>4</v>
      </c>
      <c r="D71" s="7">
        <f t="shared" si="12"/>
        <v>505</v>
      </c>
      <c r="E71" s="12" t="s">
        <v>168</v>
      </c>
      <c r="F71" s="1" t="s">
        <v>13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7">
        <f t="shared" si="6"/>
        <v>0</v>
      </c>
      <c r="N71" s="2"/>
      <c r="O71" s="14">
        <f t="shared" si="10"/>
        <v>0</v>
      </c>
    </row>
    <row r="72" spans="1:15" ht="12.75">
      <c r="A72" s="6">
        <f>RANK(B72,$B$6:$B$160,0)</f>
        <v>50</v>
      </c>
      <c r="B72" s="7">
        <f t="shared" si="11"/>
        <v>0</v>
      </c>
      <c r="C72" s="8"/>
      <c r="D72" s="7">
        <f t="shared" si="12"/>
        <v>505</v>
      </c>
      <c r="E72" s="12" t="s">
        <v>170</v>
      </c>
      <c r="F72" s="1" t="s">
        <v>13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7">
        <f t="shared" si="6"/>
        <v>0</v>
      </c>
      <c r="N72" s="2"/>
      <c r="O72" s="14">
        <f t="shared" si="10"/>
        <v>0</v>
      </c>
    </row>
    <row r="73" spans="1:15" ht="12.75">
      <c r="A73" s="6">
        <f>RANK(B73,$B$6:$B$160,0)</f>
        <v>50</v>
      </c>
      <c r="B73" s="7">
        <f t="shared" si="11"/>
        <v>0</v>
      </c>
      <c r="C73" s="8" t="s">
        <v>4</v>
      </c>
      <c r="D73" s="7">
        <f t="shared" si="12"/>
        <v>505</v>
      </c>
      <c r="E73" s="12"/>
      <c r="F73" s="1"/>
      <c r="G73" s="7"/>
      <c r="H73" s="7"/>
      <c r="I73" s="7"/>
      <c r="J73" s="7"/>
      <c r="K73" s="7"/>
      <c r="L73" s="7"/>
      <c r="M73" s="7"/>
      <c r="N73" s="2"/>
      <c r="O73" s="14"/>
    </row>
    <row r="74" spans="1:15" ht="12.75">
      <c r="A74" s="6">
        <f>RANK(B74,$B$6:$B$160,0)</f>
        <v>50</v>
      </c>
      <c r="B74" s="7">
        <f t="shared" si="11"/>
        <v>0</v>
      </c>
      <c r="C74" s="8" t="s">
        <v>4</v>
      </c>
      <c r="D74" s="7">
        <f t="shared" si="12"/>
        <v>505</v>
      </c>
      <c r="E74" s="12"/>
      <c r="F74" s="1"/>
      <c r="G74" s="7"/>
      <c r="H74" s="7"/>
      <c r="I74" s="7"/>
      <c r="J74" s="7"/>
      <c r="K74" s="7"/>
      <c r="L74" s="7"/>
      <c r="M74" s="7"/>
      <c r="N74" s="2"/>
      <c r="O74" s="14"/>
    </row>
    <row r="75" spans="1:15" ht="12.75">
      <c r="A75" s="6">
        <f>RANK(B75,$B$6:$B$160,0)</f>
        <v>50</v>
      </c>
      <c r="B75" s="7">
        <f t="shared" si="11"/>
        <v>0</v>
      </c>
      <c r="C75" s="8" t="s">
        <v>4</v>
      </c>
      <c r="D75" s="7">
        <f t="shared" si="12"/>
        <v>505</v>
      </c>
      <c r="E75" s="12"/>
      <c r="F75" s="1"/>
      <c r="G75" s="7"/>
      <c r="H75" s="7"/>
      <c r="I75" s="7"/>
      <c r="J75" s="7"/>
      <c r="K75" s="7"/>
      <c r="L75" s="7"/>
      <c r="M75" s="7"/>
      <c r="N75" s="2"/>
      <c r="O75" s="14"/>
    </row>
  </sheetData>
  <sheetProtection/>
  <mergeCells count="3">
    <mergeCell ref="B1:N1"/>
    <mergeCell ref="B2:N2"/>
    <mergeCell ref="B3:N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Dave</cp:lastModifiedBy>
  <cp:lastPrinted>2013-11-12T01:01:39Z</cp:lastPrinted>
  <dcterms:created xsi:type="dcterms:W3CDTF">2000-10-13T07:04:21Z</dcterms:created>
  <dcterms:modified xsi:type="dcterms:W3CDTF">2015-01-25T22:33:28Z</dcterms:modified>
  <cp:category/>
  <cp:version/>
  <cp:contentType/>
  <cp:contentStatus/>
</cp:coreProperties>
</file>