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040" windowHeight="8445" activeTab="0"/>
  </bookViews>
  <sheets>
    <sheet name="EinzelHerren" sheetId="1" r:id="rId1"/>
    <sheet name="EinzelDamenMixed" sheetId="2" r:id="rId2"/>
    <sheet name="TeamHerren" sheetId="3" r:id="rId3"/>
    <sheet name="TeamMixed" sheetId="4" r:id="rId4"/>
    <sheet name="TeamDamen" sheetId="5" r:id="rId5"/>
    <sheet name="HerrenMixedEinzel" sheetId="6" r:id="rId6"/>
    <sheet name="EinzelDamen" sheetId="7" r:id="rId7"/>
    <sheet name="Startliste" sheetId="8" r:id="rId8"/>
  </sheets>
  <externalReferences>
    <externalReference r:id="rId11"/>
    <externalReference r:id="rId12"/>
  </externalReferences>
  <definedNames>
    <definedName name="_xlnm._FilterDatabase" localSheetId="1" hidden="1">'EinzelDamenMixed'!$B$5:$N$73</definedName>
    <definedName name="_xlnm._FilterDatabase" localSheetId="0" hidden="1">'EinzelHerren'!$B$5:$N$226</definedName>
    <definedName name="D_NDL" localSheetId="1">#REF!</definedName>
    <definedName name="D_NDL" localSheetId="0">#REF!</definedName>
    <definedName name="D_NDL">#REF!</definedName>
    <definedName name="_xlnm.Print_Area" localSheetId="1">'EinzelDamenMixed'!$A$1:$N$73</definedName>
    <definedName name="_xlnm.Print_Area" localSheetId="0">'EinzelHerren'!$A$1:$N$226</definedName>
    <definedName name="H_NDL" localSheetId="1">'EinzelDamenMixed'!$C$24:$E$27</definedName>
    <definedName name="H_NDL" localSheetId="0">'EinzelHerren'!$C$31:$E$34</definedName>
    <definedName name="H_NDL">#REF!</definedName>
    <definedName name="TagTab" localSheetId="1">#REF!</definedName>
    <definedName name="TagTab">#REF!</definedName>
    <definedName name="TagTab2">'[1]TEAMD'!$D$20:$E$25</definedName>
  </definedNames>
  <calcPr fullCalcOnLoad="1"/>
</workbook>
</file>

<file path=xl/sharedStrings.xml><?xml version="1.0" encoding="utf-8"?>
<sst xmlns="http://schemas.openxmlformats.org/spreadsheetml/2006/main" count="2041" uniqueCount="463">
  <si>
    <t>Platz</t>
  </si>
  <si>
    <t>Name</t>
  </si>
  <si>
    <t>Sex</t>
  </si>
  <si>
    <t>Holz</t>
  </si>
  <si>
    <t>H</t>
  </si>
  <si>
    <t>D</t>
  </si>
  <si>
    <t>Nadel</t>
  </si>
  <si>
    <t>Max</t>
  </si>
  <si>
    <t>Seck em ömm</t>
  </si>
  <si>
    <t>Gut Schuß</t>
  </si>
  <si>
    <t>Freitagsleber</t>
  </si>
  <si>
    <t>Puddelkönige</t>
  </si>
  <si>
    <t>BBK A</t>
  </si>
  <si>
    <t>BBK B</t>
  </si>
  <si>
    <t>Ohne Namen</t>
  </si>
  <si>
    <t>Bunte Acht</t>
  </si>
  <si>
    <t>Ohne Daddy</t>
  </si>
  <si>
    <t>Diff.</t>
  </si>
  <si>
    <t>Öppiköttis A</t>
  </si>
  <si>
    <t>Öppiköttis B</t>
  </si>
  <si>
    <t>Häßte net jesenn</t>
  </si>
  <si>
    <t>Lersch</t>
  </si>
  <si>
    <t>Schnitt</t>
  </si>
  <si>
    <t>Kejel Flejel</t>
  </si>
  <si>
    <t>In Rot  Qualifiziert für den</t>
  </si>
  <si>
    <t>Städtevergleichskampf 2011</t>
  </si>
  <si>
    <t>Verein</t>
  </si>
  <si>
    <t>Autermann 1</t>
  </si>
  <si>
    <t xml:space="preserve">    Max</t>
  </si>
  <si>
    <t>Dick&amp;Durstig</t>
  </si>
  <si>
    <t>BSG Stadt E´ler</t>
  </si>
  <si>
    <t>Wilfried Frantzen</t>
  </si>
  <si>
    <t>BBK</t>
  </si>
  <si>
    <t>KC Hau Wech</t>
  </si>
  <si>
    <t>Friedel Meuer</t>
  </si>
  <si>
    <t>Uli Kalz</t>
  </si>
  <si>
    <t>Uwe Dolfen</t>
  </si>
  <si>
    <t>Norbert Schauff</t>
  </si>
  <si>
    <t>Willi Jansen</t>
  </si>
  <si>
    <t>Günter Reiche</t>
  </si>
  <si>
    <t>Erwin Körfer</t>
  </si>
  <si>
    <t>Adi Okonski</t>
  </si>
  <si>
    <t>KC Pegelclub</t>
  </si>
  <si>
    <t>Bit Boys</t>
  </si>
  <si>
    <t>Zum Schwan</t>
  </si>
  <si>
    <t>Tannbergstube</t>
  </si>
  <si>
    <t>Dürwißer Mädchen</t>
  </si>
  <si>
    <t>Qualifiziert für Städtevergleich</t>
  </si>
  <si>
    <t>A.Rathaus 2</t>
  </si>
  <si>
    <t>Bitboys</t>
  </si>
  <si>
    <t>Gerd Dreier</t>
  </si>
  <si>
    <t>Franz-Josef Hansen</t>
  </si>
  <si>
    <t>Christoph Reiche</t>
  </si>
  <si>
    <t>Daniel Dreier</t>
  </si>
  <si>
    <t>Matthias Krause</t>
  </si>
  <si>
    <t>Kristoffer Krause</t>
  </si>
  <si>
    <t>Patrick Simon</t>
  </si>
  <si>
    <t>Marco Jansen</t>
  </si>
  <si>
    <t>Marcel Koch</t>
  </si>
  <si>
    <t>Alex Kalz</t>
  </si>
  <si>
    <t>Ernst Bartels</t>
  </si>
  <si>
    <t>Günter Millbrett</t>
  </si>
  <si>
    <t>Hans-Dieter Krüger</t>
  </si>
  <si>
    <t>Bernd Deuter</t>
  </si>
  <si>
    <t>Helmut Eschweiler</t>
  </si>
  <si>
    <t>Hans-Peter Bings</t>
  </si>
  <si>
    <t>Leo Breuer</t>
  </si>
  <si>
    <t>Dirk Heyer</t>
  </si>
  <si>
    <t>Paul Hogen</t>
  </si>
  <si>
    <t>Wolfgang Mertens</t>
  </si>
  <si>
    <t>Sascha Nepomuck</t>
  </si>
  <si>
    <t>Karl-Heinz Schlösser</t>
  </si>
  <si>
    <t>Helmut Spannbauer</t>
  </si>
  <si>
    <t>Udo Thielen</t>
  </si>
  <si>
    <t>Herbert Töll</t>
  </si>
  <si>
    <t>BSG Eschweiler</t>
  </si>
  <si>
    <t>Martin Niessen</t>
  </si>
  <si>
    <t>Marco Kamm</t>
  </si>
  <si>
    <t>Markus Pesch</t>
  </si>
  <si>
    <t>Michael Vigelahn</t>
  </si>
  <si>
    <t>Sven Bürger</t>
  </si>
  <si>
    <t>Stefan Eichler</t>
  </si>
  <si>
    <t>Christoph Kiesow</t>
  </si>
  <si>
    <t>Achim Söfker</t>
  </si>
  <si>
    <t>Hans-Jürgen Krieger</t>
  </si>
  <si>
    <t>Stefan Fernholz</t>
  </si>
  <si>
    <t>Michael Breuer</t>
  </si>
  <si>
    <t>Gerd Hilgers</t>
  </si>
  <si>
    <t>Hubert Greven</t>
  </si>
  <si>
    <t>Bit Bit Hurra</t>
  </si>
  <si>
    <t>Humberto Duarte</t>
  </si>
  <si>
    <t>Avelino Duarte</t>
  </si>
  <si>
    <t>Sergio Duarte</t>
  </si>
  <si>
    <t>Delio Duarte</t>
  </si>
  <si>
    <t>Nelson Le</t>
  </si>
  <si>
    <t>Toni Concalves</t>
  </si>
  <si>
    <t>Paulo Mendez</t>
  </si>
  <si>
    <t>Axel Wings</t>
  </si>
  <si>
    <t>Jürgen Risse</t>
  </si>
  <si>
    <t>Ricardo daCosta</t>
  </si>
  <si>
    <t>Marco Engelhardt</t>
  </si>
  <si>
    <t>Guido Adrian</t>
  </si>
  <si>
    <t>Heinz-Willi Christoph</t>
  </si>
  <si>
    <t>Jorge Domingues</t>
  </si>
  <si>
    <t>Stefan Beckers</t>
  </si>
  <si>
    <t>Dirk Fahrenkamp</t>
  </si>
  <si>
    <t>Stephen Wolff</t>
  </si>
  <si>
    <t>Jan Schlösser</t>
  </si>
  <si>
    <t>Daniel Heinen</t>
  </si>
  <si>
    <t>Marc Sous</t>
  </si>
  <si>
    <t>Marc Amann</t>
  </si>
  <si>
    <t>Manfred Dolfen</t>
  </si>
  <si>
    <t>Öppiköttis</t>
  </si>
  <si>
    <t>Annemie Okonski</t>
  </si>
  <si>
    <t>Gisela Jansen</t>
  </si>
  <si>
    <t>Renate Reiche</t>
  </si>
  <si>
    <t>Conny Körfer</t>
  </si>
  <si>
    <t>Renate Heep</t>
  </si>
  <si>
    <t>Margret Meuer</t>
  </si>
  <si>
    <t>Angelika Taufenbach</t>
  </si>
  <si>
    <t>Charlotte Weishaupt</t>
  </si>
  <si>
    <t>Carina Beyer</t>
  </si>
  <si>
    <t>Simone Herzog</t>
  </si>
  <si>
    <t>Renata Marek</t>
  </si>
  <si>
    <t>Simone Krieger</t>
  </si>
  <si>
    <t>Margret Leifgen</t>
  </si>
  <si>
    <t>Hannelore Lach</t>
  </si>
  <si>
    <t>Ute Liehr</t>
  </si>
  <si>
    <t>Käthe Greven</t>
  </si>
  <si>
    <t>Renate Greven</t>
  </si>
  <si>
    <t>Steffi Greven</t>
  </si>
  <si>
    <t>Simone Duarte</t>
  </si>
  <si>
    <t>Nicole Duarte</t>
  </si>
  <si>
    <t>Milena Duarte</t>
  </si>
  <si>
    <t>Maria Zimmermann</t>
  </si>
  <si>
    <t>Marita Reiche</t>
  </si>
  <si>
    <t>Birgit Histermann</t>
  </si>
  <si>
    <t>Helga Kessels</t>
  </si>
  <si>
    <t>Monika Pella</t>
  </si>
  <si>
    <t>Käthe Müller</t>
  </si>
  <si>
    <t>Gertrude Minkischak</t>
  </si>
  <si>
    <t>Claudia Bein</t>
  </si>
  <si>
    <t>Angelika Couson</t>
  </si>
  <si>
    <t>Andreas Wings</t>
  </si>
  <si>
    <t>Marcel Lynen</t>
  </si>
  <si>
    <t>Norman Dünninghaus</t>
  </si>
  <si>
    <t>Daniel Jansen</t>
  </si>
  <si>
    <t>Daniel Schlamberger</t>
  </si>
  <si>
    <t>Markus Heinen</t>
  </si>
  <si>
    <t>Alex Mugge</t>
  </si>
  <si>
    <t>Martin Rhode</t>
  </si>
  <si>
    <t>Die Vollen Elf</t>
  </si>
  <si>
    <t>Wolfgang Kaltenbach</t>
  </si>
  <si>
    <t>Manfred Wollgarten</t>
  </si>
  <si>
    <t>Karola Kaltenbach</t>
  </si>
  <si>
    <t>Anita Kreusel</t>
  </si>
  <si>
    <t>Dieter Fröhling</t>
  </si>
  <si>
    <t>Willi Görres</t>
  </si>
  <si>
    <t>Hans-Willi Hammes</t>
  </si>
  <si>
    <t>Martin Thelen</t>
  </si>
  <si>
    <t>Matthias Mertens</t>
  </si>
  <si>
    <t>Hans-Jürgen Schroiff</t>
  </si>
  <si>
    <t>Anne Kloth</t>
  </si>
  <si>
    <t>Gabi Hammes</t>
  </si>
  <si>
    <t>Heidi Klingenberger</t>
  </si>
  <si>
    <t>Renate Schaffrath</t>
  </si>
  <si>
    <t>Kümmerlinge</t>
  </si>
  <si>
    <t>Klaus Müller</t>
  </si>
  <si>
    <t>Alfred Müller</t>
  </si>
  <si>
    <t>Herbert Braun</t>
  </si>
  <si>
    <t>Wilfried Braun</t>
  </si>
  <si>
    <t>Martin Kamps</t>
  </si>
  <si>
    <t>Christoph Kamps</t>
  </si>
  <si>
    <t>Robert Hladik</t>
  </si>
  <si>
    <t>Jennifer Horriar</t>
  </si>
  <si>
    <t>Stephan Schüller</t>
  </si>
  <si>
    <t>Horst Sokolowsky</t>
  </si>
  <si>
    <t>Marco Le</t>
  </si>
  <si>
    <t>Walter Luciak</t>
  </si>
  <si>
    <t xml:space="preserve">Christa Merten </t>
  </si>
  <si>
    <t>Elisabeth Scherer</t>
  </si>
  <si>
    <t>Ralf Mommer</t>
  </si>
  <si>
    <t>Mark Houben</t>
  </si>
  <si>
    <t>Rene´Wolff</t>
  </si>
  <si>
    <t>Sabine Engisch</t>
  </si>
  <si>
    <t>Kyra Fischer</t>
  </si>
  <si>
    <t>Lisa Mezek</t>
  </si>
  <si>
    <t>Christina Rößler</t>
  </si>
  <si>
    <t>Voll Daneben</t>
  </si>
  <si>
    <t xml:space="preserve">         Einzelwertung: Herren Mixed</t>
  </si>
  <si>
    <t>Renate Millbrett</t>
  </si>
  <si>
    <t>Monika Eschweiler</t>
  </si>
  <si>
    <t>Horst Sokolowski</t>
  </si>
  <si>
    <t>Thomas  Classen</t>
  </si>
  <si>
    <t>Arnold Classen</t>
  </si>
  <si>
    <t>Arno Engles</t>
  </si>
  <si>
    <t>Silvia Classen</t>
  </si>
  <si>
    <t>Lucia Wings</t>
  </si>
  <si>
    <t>Liane Adrian</t>
  </si>
  <si>
    <t>Hans-W.Schramm</t>
  </si>
  <si>
    <t>Arnold Sieger</t>
  </si>
  <si>
    <t>Uwe Jendrezejko</t>
  </si>
  <si>
    <t>Inge Breuer</t>
  </si>
  <si>
    <t>Marion Nipps</t>
  </si>
  <si>
    <t>Petra Wilkens</t>
  </si>
  <si>
    <t>Heidi Klinkenberg</t>
  </si>
  <si>
    <t>Inge Hecker</t>
  </si>
  <si>
    <t>Desiree Greven</t>
  </si>
  <si>
    <t>Ute Müller</t>
  </si>
  <si>
    <t>Kamila Kotzur</t>
  </si>
  <si>
    <t>Arno Greven</t>
  </si>
  <si>
    <t>Rainer Greven</t>
  </si>
  <si>
    <t>Frank Greven</t>
  </si>
  <si>
    <t>Chris Greven</t>
  </si>
  <si>
    <t>Remy Henig</t>
  </si>
  <si>
    <t>Markus Polzin</t>
  </si>
  <si>
    <t>Marlies Christoph</t>
  </si>
  <si>
    <t>Marlies Franzen</t>
  </si>
  <si>
    <t>Hannelore Ladwig</t>
  </si>
  <si>
    <t>Iris Meschke</t>
  </si>
  <si>
    <t>Karla Schmitz</t>
  </si>
  <si>
    <t>Dieter Düppengiesser</t>
  </si>
  <si>
    <t>Martin Franzen</t>
  </si>
  <si>
    <t>Wolfgang Ladwig</t>
  </si>
  <si>
    <t>Jose´Schmitz</t>
  </si>
  <si>
    <t>Peter Christoph</t>
  </si>
  <si>
    <t>Bunte Acht A</t>
  </si>
  <si>
    <t>Bunte Acht B</t>
  </si>
  <si>
    <t>David Schumacher</t>
  </si>
  <si>
    <t>Mario Ludwig</t>
  </si>
  <si>
    <t>Simon Gand</t>
  </si>
  <si>
    <t>Rene Dünninghaus</t>
  </si>
  <si>
    <t>Alex Stüker</t>
  </si>
  <si>
    <t>Sebastian Leuchter</t>
  </si>
  <si>
    <t>Matthias Löbbel</t>
  </si>
  <si>
    <t>Marcel Berger</t>
  </si>
  <si>
    <t>Nadine Hudalla</t>
  </si>
  <si>
    <t>Christian Ferber</t>
  </si>
  <si>
    <t>Phillip Wluka</t>
  </si>
  <si>
    <t>Denis Schygoll</t>
  </si>
  <si>
    <t>Thoams Beger</t>
  </si>
  <si>
    <t>Stefano Schuman</t>
  </si>
  <si>
    <t>Daniel Bilek</t>
  </si>
  <si>
    <t>Steffen Kreuz</t>
  </si>
  <si>
    <t>Marcel Fischer</t>
  </si>
  <si>
    <t>Puddelkönige A</t>
  </si>
  <si>
    <t>Puddelkönige B</t>
  </si>
  <si>
    <t>Einer geht Noch</t>
  </si>
  <si>
    <t>Thomas Classen</t>
  </si>
  <si>
    <t>Arnold Engels</t>
  </si>
  <si>
    <t>Thomas Willms</t>
  </si>
  <si>
    <t>Volker Gassert</t>
  </si>
  <si>
    <t>Adrian Breuer</t>
  </si>
  <si>
    <t>Stefan Reisgen</t>
  </si>
  <si>
    <t>Stefan Maus</t>
  </si>
  <si>
    <t>Bastian Schroiff</t>
  </si>
  <si>
    <t>Daniel Pfennings</t>
  </si>
  <si>
    <t>Norbert Schnitzler</t>
  </si>
  <si>
    <t>Herm.-Josef Wilkens</t>
  </si>
  <si>
    <t>Helmut Mause</t>
  </si>
  <si>
    <t>Karl-Heinz Heckner</t>
  </si>
  <si>
    <t>Mario Plum</t>
  </si>
  <si>
    <t>Hubert Brock</t>
  </si>
  <si>
    <t>Karl-Heinz Lach</t>
  </si>
  <si>
    <t>Ben Thörner</t>
  </si>
  <si>
    <t>Rudi Kammers</t>
  </si>
  <si>
    <t>Willi Erberichs</t>
  </si>
  <si>
    <t>Julian Ziebarth</t>
  </si>
  <si>
    <t>Christian Bock</t>
  </si>
  <si>
    <t>Max Breuer</t>
  </si>
  <si>
    <t>Wolfgang Übach</t>
  </si>
  <si>
    <t>Gerdi Müller</t>
  </si>
  <si>
    <t>Angelika Maus</t>
  </si>
  <si>
    <t>Marion Badergoll</t>
  </si>
  <si>
    <t>Einer geht noch</t>
  </si>
  <si>
    <t>Birgit Prehler</t>
  </si>
  <si>
    <t>Kleine Hausnummer</t>
  </si>
  <si>
    <t>Tim Dolfen</t>
  </si>
  <si>
    <t>Kevin Esser</t>
  </si>
  <si>
    <t>Fabian Reisgen</t>
  </si>
  <si>
    <t>Timo Evenschor</t>
  </si>
  <si>
    <t>Sven Stenten</t>
  </si>
  <si>
    <t>Maximilian Hammes</t>
  </si>
  <si>
    <t>Stefan Gröls</t>
  </si>
  <si>
    <t>Andreas Mertens</t>
  </si>
  <si>
    <t>KC Dauerfeuer</t>
  </si>
  <si>
    <t>Kevin Bartz</t>
  </si>
  <si>
    <t>Robin Willms</t>
  </si>
  <si>
    <t>Timo Schumm</t>
  </si>
  <si>
    <t>Fabio Cantoni</t>
  </si>
  <si>
    <t>Sascha Stütz</t>
  </si>
  <si>
    <t>Patrick Meisen</t>
  </si>
  <si>
    <t>Kevin Schmidt</t>
  </si>
  <si>
    <t>Christoph Kinner</t>
  </si>
  <si>
    <t>Jannik Zurazsek</t>
  </si>
  <si>
    <t>Udo Freialdenhoven</t>
  </si>
  <si>
    <t>Yannick Orf</t>
  </si>
  <si>
    <t>Dennis Kick</t>
  </si>
  <si>
    <t>KC Bums die 9</t>
  </si>
  <si>
    <t>Frederik Naeven</t>
  </si>
  <si>
    <t>Marc Freialdenhoven</t>
  </si>
  <si>
    <t>Simon Gatzen</t>
  </si>
  <si>
    <t>Marius Gatzen</t>
  </si>
  <si>
    <t>Lukas Lürken</t>
  </si>
  <si>
    <t>Veit Kluge</t>
  </si>
  <si>
    <t>Marc Dolfen</t>
  </si>
  <si>
    <t>Marius Reyer</t>
  </si>
  <si>
    <t>Martin Graf</t>
  </si>
  <si>
    <t>Severin Graf</t>
  </si>
  <si>
    <t xml:space="preserve">Max Rinkens </t>
  </si>
  <si>
    <t>Jonas Wintz</t>
  </si>
  <si>
    <t>Jood Jonge</t>
  </si>
  <si>
    <t>Phillip Müller</t>
  </si>
  <si>
    <t>Karl Esser</t>
  </si>
  <si>
    <t>Ivan Icic</t>
  </si>
  <si>
    <t>Hartmut Mathee</t>
  </si>
  <si>
    <t>Peter Müller</t>
  </si>
  <si>
    <t>Albert Sous</t>
  </si>
  <si>
    <t>Axel Palmen</t>
  </si>
  <si>
    <t>Lazar Icic</t>
  </si>
  <si>
    <t>A.Rathaus 1</t>
  </si>
  <si>
    <t>Jens Baumann</t>
  </si>
  <si>
    <t>Sven Baumann</t>
  </si>
  <si>
    <t>Christian Müller</t>
  </si>
  <si>
    <t>Christian Contzen</t>
  </si>
  <si>
    <t>Philipp Gatzen</t>
  </si>
  <si>
    <t>Torsten Schoenen</t>
  </si>
  <si>
    <t>Manuel Heinrichs</t>
  </si>
  <si>
    <t>Markus Krott</t>
  </si>
  <si>
    <t>David Arenz</t>
  </si>
  <si>
    <t>Simon Braun</t>
  </si>
  <si>
    <t>Rouel Frings</t>
  </si>
  <si>
    <t>Matthias Sewelies</t>
  </si>
  <si>
    <t>Frank Dohm</t>
  </si>
  <si>
    <r>
      <t xml:space="preserve">       </t>
    </r>
    <r>
      <rPr>
        <b/>
        <sz val="16"/>
        <rFont val="Arial"/>
        <family val="2"/>
      </rPr>
      <t xml:space="preserve">    Gruppe A</t>
    </r>
  </si>
  <si>
    <t>Kegelklub</t>
  </si>
  <si>
    <t>Anschreiber</t>
  </si>
  <si>
    <t>Datum</t>
  </si>
  <si>
    <t>12./13.11</t>
  </si>
  <si>
    <t>26./27.11</t>
  </si>
  <si>
    <t>10./11.12</t>
  </si>
  <si>
    <t>14./15.01</t>
  </si>
  <si>
    <t>28./29.01</t>
  </si>
  <si>
    <t>11./12.02</t>
  </si>
  <si>
    <t>Kegelbahn</t>
  </si>
  <si>
    <t>Altes</t>
  </si>
  <si>
    <t>Autermann</t>
  </si>
  <si>
    <t>Tannenberg</t>
  </si>
  <si>
    <t xml:space="preserve">Zum </t>
  </si>
  <si>
    <t>Rathaus 1</t>
  </si>
  <si>
    <t>Stuben</t>
  </si>
  <si>
    <t>Schwan</t>
  </si>
  <si>
    <t>Rathaus 2</t>
  </si>
  <si>
    <t>Samstag</t>
  </si>
  <si>
    <t>13:00-14:15</t>
  </si>
  <si>
    <t>Mixed</t>
  </si>
  <si>
    <t>14:15-15:30</t>
  </si>
  <si>
    <t>Herren</t>
  </si>
  <si>
    <t>15:30-16:45</t>
  </si>
  <si>
    <t>16:45-18:00</t>
  </si>
  <si>
    <t>BSG Stadt E`ler</t>
  </si>
  <si>
    <t>18:00-19:15</t>
  </si>
  <si>
    <t>Frei</t>
  </si>
  <si>
    <t>Sonntag</t>
  </si>
  <si>
    <t>10:45-12:00</t>
  </si>
  <si>
    <t>12:00-13:15</t>
  </si>
  <si>
    <t>Häßte net jesenn 1.DG</t>
  </si>
  <si>
    <t>Damen</t>
  </si>
  <si>
    <t>Seck emm ömm</t>
  </si>
  <si>
    <r>
      <t xml:space="preserve">            </t>
    </r>
    <r>
      <rPr>
        <b/>
        <sz val="16"/>
        <rFont val="Arial"/>
        <family val="2"/>
      </rPr>
      <t>Gruppe B</t>
    </r>
  </si>
  <si>
    <t>Rathaus1</t>
  </si>
  <si>
    <t>Seck em  ömm</t>
  </si>
  <si>
    <t>Auf Zeit achten</t>
  </si>
  <si>
    <t>18:00-19:45</t>
  </si>
  <si>
    <t>Öppiköttis A+B</t>
  </si>
  <si>
    <t>2x Mixed</t>
  </si>
  <si>
    <r>
      <t xml:space="preserve">            </t>
    </r>
    <r>
      <rPr>
        <b/>
        <sz val="16"/>
        <rFont val="Arial"/>
        <family val="2"/>
      </rPr>
      <t>Gruppe C</t>
    </r>
  </si>
  <si>
    <t xml:space="preserve">Altes </t>
  </si>
  <si>
    <t>untrainierte Tiere</t>
  </si>
  <si>
    <t>untranie. Tiere</t>
  </si>
  <si>
    <t xml:space="preserve">        Gruppe D</t>
  </si>
  <si>
    <t xml:space="preserve">        Gruppe E</t>
  </si>
  <si>
    <t xml:space="preserve">        Gruppe F</t>
  </si>
  <si>
    <t>FS</t>
  </si>
  <si>
    <t>Dürwißer Mäd.</t>
  </si>
  <si>
    <t>Peter M.</t>
  </si>
  <si>
    <t>Günter</t>
  </si>
  <si>
    <t>Öpiköttis</t>
  </si>
  <si>
    <t>entfällt</t>
  </si>
  <si>
    <t>Bums die 9</t>
  </si>
  <si>
    <t>Rudi Müller</t>
  </si>
  <si>
    <t>Tobias Röber</t>
  </si>
  <si>
    <t>Timo Müller</t>
  </si>
  <si>
    <t>Andreas Röchter</t>
  </si>
  <si>
    <t>Volker Rüttgers</t>
  </si>
  <si>
    <t>Manuel Hauck</t>
  </si>
  <si>
    <t>Friedhelm Ebbecke-B.</t>
  </si>
  <si>
    <t>Lotti Müller</t>
  </si>
  <si>
    <t>Sandra Ziemons</t>
  </si>
  <si>
    <t>Katja Bach</t>
  </si>
  <si>
    <t>Sonja Essers</t>
  </si>
  <si>
    <t>Jaqueline Winkler</t>
  </si>
  <si>
    <t>Julia Meuser-Romano</t>
  </si>
  <si>
    <t>Rebecca Leisten</t>
  </si>
  <si>
    <t>Irmi Röhseler</t>
  </si>
  <si>
    <t>Albert von Broich</t>
  </si>
  <si>
    <t>Einzelkegler</t>
  </si>
  <si>
    <t>Gundi von Meer</t>
  </si>
  <si>
    <t>Diet. Fröhling</t>
  </si>
  <si>
    <t>Diet.Fröhling</t>
  </si>
  <si>
    <t>Hub.Greven</t>
  </si>
  <si>
    <t>Gü.Reiche</t>
  </si>
  <si>
    <t>KC Dauerfeuer 4.DG.</t>
  </si>
  <si>
    <t>untrainierten Tiere</t>
  </si>
  <si>
    <t>Kistenteufel</t>
  </si>
  <si>
    <t>Rene Weber</t>
  </si>
  <si>
    <t>Peter Lothmann</t>
  </si>
  <si>
    <t>Rudi Averdung</t>
  </si>
  <si>
    <t>Johannes Brandt</t>
  </si>
  <si>
    <t>Gold</t>
  </si>
  <si>
    <t>Bronze</t>
  </si>
  <si>
    <t>Silber</t>
  </si>
  <si>
    <t>Josef Hansen</t>
  </si>
  <si>
    <t>Sibille Gilles de sant ana</t>
  </si>
  <si>
    <t>Dennis Blaskowski</t>
  </si>
  <si>
    <t>Simone Fröhling</t>
  </si>
  <si>
    <t>Vanessa   Niessen</t>
  </si>
  <si>
    <t>Mi.Okonski</t>
  </si>
  <si>
    <t>Mich.Okonski</t>
  </si>
  <si>
    <t>Kc Pegelclub</t>
  </si>
  <si>
    <t xml:space="preserve">Mi.Okonski </t>
  </si>
  <si>
    <t>Bert Häckler</t>
  </si>
  <si>
    <t>Benno Hoppe</t>
  </si>
  <si>
    <t>K-H.Lach</t>
  </si>
  <si>
    <t>Friedhelm Rehann</t>
  </si>
  <si>
    <t>13:15-14:30</t>
  </si>
  <si>
    <t>untrainierte Tiere 2.DG</t>
  </si>
  <si>
    <t xml:space="preserve">R.Renate </t>
  </si>
  <si>
    <t>45. Kegelstadtmeisterschaft</t>
  </si>
  <si>
    <t xml:space="preserve">         Einzelwertung: Damen-Mixed</t>
  </si>
  <si>
    <t xml:space="preserve">         Einzelwertung: Damen</t>
  </si>
  <si>
    <t xml:space="preserve">         Mannschaft: Damen</t>
  </si>
  <si>
    <t xml:space="preserve">         Mannschaft: Mixed</t>
  </si>
  <si>
    <t xml:space="preserve">         Mannschaft: Herren</t>
  </si>
  <si>
    <t>Meike Herzog</t>
  </si>
  <si>
    <t>Sven Gucek</t>
  </si>
  <si>
    <t>Heike Gucek</t>
  </si>
  <si>
    <t>Nicolas Mürkens</t>
  </si>
  <si>
    <t>Steffi Risse</t>
  </si>
  <si>
    <t>Eric</t>
  </si>
  <si>
    <t>Jannis</t>
  </si>
  <si>
    <t>Anna Fitscher</t>
  </si>
  <si>
    <t>Andreas Kerres</t>
  </si>
  <si>
    <t>Ute Bisdorf</t>
  </si>
  <si>
    <t>Einzelwertung Herren</t>
  </si>
  <si>
    <t>K-H Lach</t>
  </si>
  <si>
    <t>Renate R</t>
  </si>
  <si>
    <t>Peter Simons</t>
  </si>
  <si>
    <t>Liebe Kegler/innen, Allen Siegern/innen und Platzierten und</t>
  </si>
  <si>
    <t>Medaillengewinnern/innen Herzlichen Glückwunsch</t>
  </si>
  <si>
    <t>6. Durchgang 2016/17</t>
  </si>
  <si>
    <t>Bitte denkt an den Fototermin am Dienstag 21.2. um</t>
  </si>
  <si>
    <t>19 Uhr im Alten Rathaus für die jeweils 3 erstplatzierten!!!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</si>
</sst>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,"/>
    <numFmt numFmtId="173" formatCode="##0,"/>
    <numFmt numFmtId="174" formatCode="0.0"/>
    <numFmt numFmtId="175" formatCode="0\ &quot;Holz insgesamt&quot;"/>
    <numFmt numFmtId="176" formatCode="0&quot;.&quot;"/>
    <numFmt numFmtId="177" formatCode="0\ &quot;Holz insgesamt in allen Wettbewerben&quot;"/>
    <numFmt numFmtId="178" formatCode="0\ &quot;Kegler sind angemeldet&quot;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64">
    <font>
      <sz val="10"/>
      <name val="Arial"/>
      <family val="0"/>
    </font>
    <font>
      <sz val="10"/>
      <name val="Verdana"/>
      <family val="2"/>
    </font>
    <font>
      <b/>
      <i/>
      <sz val="20"/>
      <name val="Verdana"/>
      <family val="2"/>
    </font>
    <font>
      <b/>
      <sz val="10"/>
      <name val="Verdana"/>
      <family val="2"/>
    </font>
    <font>
      <b/>
      <i/>
      <u val="single"/>
      <sz val="10"/>
      <color indexed="10"/>
      <name val="Verdana"/>
      <family val="2"/>
    </font>
    <font>
      <b/>
      <sz val="11"/>
      <name val="Verdana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Verdan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b/>
      <sz val="12"/>
      <color indexed="8"/>
      <name val="Calibri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Verdana"/>
      <family val="2"/>
    </font>
    <font>
      <b/>
      <sz val="12"/>
      <color theme="1"/>
      <name val="Calibri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5" borderId="2" applyNumberFormat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1" borderId="9" applyNumberFormat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/>
    </xf>
    <xf numFmtId="176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 textRotation="90"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1" fontId="59" fillId="0" borderId="0" xfId="0" applyNumberFormat="1" applyFont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Alignment="1">
      <alignment/>
    </xf>
    <xf numFmtId="1" fontId="1" fillId="0" borderId="11" xfId="0" applyNumberFormat="1" applyFont="1" applyBorder="1" applyAlignment="1">
      <alignment horizontal="center"/>
    </xf>
    <xf numFmtId="1" fontId="1" fillId="32" borderId="11" xfId="0" applyNumberFormat="1" applyFont="1" applyFill="1" applyBorder="1" applyAlignment="1">
      <alignment horizontal="center"/>
    </xf>
    <xf numFmtId="0" fontId="59" fillId="0" borderId="0" xfId="0" applyFont="1" applyAlignment="1">
      <alignment horizontal="right"/>
    </xf>
    <xf numFmtId="2" fontId="59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5" fillId="0" borderId="12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vertical="top"/>
    </xf>
    <xf numFmtId="0" fontId="49" fillId="0" borderId="0" xfId="48" applyAlignment="1">
      <alignment/>
    </xf>
    <xf numFmtId="0" fontId="3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61" fillId="33" borderId="11" xfId="0" applyFont="1" applyFill="1" applyBorder="1" applyAlignment="1">
      <alignment/>
    </xf>
    <xf numFmtId="0" fontId="59" fillId="33" borderId="11" xfId="0" applyFont="1" applyFill="1" applyBorder="1" applyAlignment="1">
      <alignment/>
    </xf>
    <xf numFmtId="0" fontId="5" fillId="34" borderId="0" xfId="0" applyFont="1" applyFill="1" applyBorder="1" applyAlignment="1">
      <alignment horizontal="center" textRotation="90"/>
    </xf>
    <xf numFmtId="0" fontId="5" fillId="35" borderId="0" xfId="0" applyFont="1" applyFill="1" applyBorder="1" applyAlignment="1">
      <alignment horizontal="center" textRotation="90"/>
    </xf>
    <xf numFmtId="0" fontId="5" fillId="36" borderId="0" xfId="0" applyFont="1" applyFill="1" applyBorder="1" applyAlignment="1">
      <alignment horizontal="center" textRotation="90"/>
    </xf>
    <xf numFmtId="0" fontId="5" fillId="33" borderId="0" xfId="0" applyFont="1" applyFill="1" applyBorder="1" applyAlignment="1">
      <alignment horizontal="center" textRotation="90"/>
    </xf>
    <xf numFmtId="0" fontId="5" fillId="37" borderId="0" xfId="0" applyFont="1" applyFill="1" applyBorder="1" applyAlignment="1">
      <alignment horizontal="center" textRotation="90"/>
    </xf>
    <xf numFmtId="0" fontId="5" fillId="13" borderId="0" xfId="0" applyFont="1" applyFill="1" applyBorder="1" applyAlignment="1">
      <alignment horizontal="center" textRotation="9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9" fillId="32" borderId="13" xfId="0" applyFont="1" applyFill="1" applyBorder="1" applyAlignment="1">
      <alignment/>
    </xf>
    <xf numFmtId="0" fontId="8" fillId="32" borderId="11" xfId="0" applyFont="1" applyFill="1" applyBorder="1" applyAlignment="1">
      <alignment horizontal="left"/>
    </xf>
    <xf numFmtId="0" fontId="10" fillId="32" borderId="13" xfId="0" applyFont="1" applyFill="1" applyBorder="1" applyAlignment="1">
      <alignment/>
    </xf>
    <xf numFmtId="0" fontId="8" fillId="32" borderId="11" xfId="0" applyFont="1" applyFill="1" applyBorder="1" applyAlignment="1">
      <alignment horizontal="center"/>
    </xf>
    <xf numFmtId="20" fontId="9" fillId="32" borderId="13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left"/>
    </xf>
    <xf numFmtId="0" fontId="8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8" fillId="38" borderId="13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8" fillId="32" borderId="11" xfId="0" applyFont="1" applyFill="1" applyBorder="1" applyAlignment="1">
      <alignment/>
    </xf>
    <xf numFmtId="0" fontId="7" fillId="0" borderId="0" xfId="0" applyFont="1" applyAlignment="1">
      <alignment/>
    </xf>
    <xf numFmtId="0" fontId="9" fillId="32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32" borderId="11" xfId="0" applyFont="1" applyFill="1" applyBorder="1" applyAlignment="1">
      <alignment horizontal="left"/>
    </xf>
    <xf numFmtId="0" fontId="9" fillId="34" borderId="13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left"/>
    </xf>
    <xf numFmtId="0" fontId="8" fillId="0" borderId="17" xfId="0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1" fontId="3" fillId="39" borderId="11" xfId="0" applyNumberFormat="1" applyFont="1" applyFill="1" applyBorder="1" applyAlignment="1">
      <alignment horizontal="center"/>
    </xf>
    <xf numFmtId="1" fontId="3" fillId="24" borderId="11" xfId="0" applyNumberFormat="1" applyFont="1" applyFill="1" applyBorder="1" applyAlignment="1">
      <alignment horizontal="center"/>
    </xf>
    <xf numFmtId="1" fontId="3" fillId="32" borderId="11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40" borderId="11" xfId="0" applyNumberFormat="1" applyFont="1" applyFill="1" applyBorder="1" applyAlignment="1">
      <alignment horizontal="center"/>
    </xf>
    <xf numFmtId="176" fontId="62" fillId="0" borderId="0" xfId="0" applyNumberFormat="1" applyFont="1" applyAlignment="1">
      <alignment horizontal="center"/>
    </xf>
    <xf numFmtId="1" fontId="62" fillId="0" borderId="0" xfId="0" applyNumberFormat="1" applyFont="1" applyAlignment="1">
      <alignment horizontal="center"/>
    </xf>
    <xf numFmtId="1" fontId="62" fillId="0" borderId="0" xfId="0" applyNumberFormat="1" applyFont="1" applyAlignment="1">
      <alignment/>
    </xf>
    <xf numFmtId="0" fontId="11" fillId="41" borderId="11" xfId="0" applyFont="1" applyFill="1" applyBorder="1" applyAlignment="1">
      <alignment horizontal="left"/>
    </xf>
    <xf numFmtId="0" fontId="8" fillId="41" borderId="11" xfId="0" applyFont="1" applyFill="1" applyBorder="1" applyAlignment="1">
      <alignment horizontal="left"/>
    </xf>
    <xf numFmtId="0" fontId="9" fillId="41" borderId="11" xfId="0" applyFont="1" applyFill="1" applyBorder="1" applyAlignment="1">
      <alignment horizontal="center"/>
    </xf>
    <xf numFmtId="0" fontId="11" fillId="41" borderId="11" xfId="0" applyFont="1" applyFill="1" applyBorder="1" applyAlignment="1">
      <alignment horizontal="center"/>
    </xf>
    <xf numFmtId="0" fontId="60" fillId="32" borderId="11" xfId="0" applyFont="1" applyFill="1" applyBorder="1" applyAlignment="1">
      <alignment/>
    </xf>
    <xf numFmtId="0" fontId="61" fillId="32" borderId="11" xfId="0" applyFont="1" applyFill="1" applyBorder="1" applyAlignment="1">
      <alignment/>
    </xf>
    <xf numFmtId="176" fontId="3" fillId="32" borderId="11" xfId="0" applyNumberFormat="1" applyFont="1" applyFill="1" applyBorder="1" applyAlignment="1">
      <alignment/>
    </xf>
    <xf numFmtId="0" fontId="1" fillId="32" borderId="11" xfId="0" applyFont="1" applyFill="1" applyBorder="1" applyAlignment="1">
      <alignment/>
    </xf>
    <xf numFmtId="178" fontId="3" fillId="32" borderId="11" xfId="0" applyNumberFormat="1" applyFont="1" applyFill="1" applyBorder="1" applyAlignment="1">
      <alignment/>
    </xf>
    <xf numFmtId="0" fontId="9" fillId="41" borderId="13" xfId="0" applyFont="1" applyFill="1" applyBorder="1" applyAlignment="1">
      <alignment/>
    </xf>
    <xf numFmtId="0" fontId="8" fillId="41" borderId="11" xfId="0" applyFont="1" applyFill="1" applyBorder="1" applyAlignment="1">
      <alignment horizontal="center"/>
    </xf>
    <xf numFmtId="0" fontId="9" fillId="41" borderId="0" xfId="0" applyFont="1" applyFill="1" applyAlignment="1">
      <alignment/>
    </xf>
    <xf numFmtId="0" fontId="8" fillId="41" borderId="11" xfId="0" applyFont="1" applyFill="1" applyBorder="1" applyAlignment="1">
      <alignment/>
    </xf>
    <xf numFmtId="0" fontId="0" fillId="41" borderId="13" xfId="0" applyFont="1" applyFill="1" applyBorder="1" applyAlignment="1">
      <alignment/>
    </xf>
    <xf numFmtId="0" fontId="9" fillId="41" borderId="15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12" fillId="34" borderId="11" xfId="0" applyFont="1" applyFill="1" applyBorder="1" applyAlignment="1">
      <alignment horizontal="center"/>
    </xf>
    <xf numFmtId="0" fontId="0" fillId="41" borderId="11" xfId="0" applyFont="1" applyFill="1" applyBorder="1" applyAlignment="1">
      <alignment/>
    </xf>
    <xf numFmtId="0" fontId="9" fillId="41" borderId="11" xfId="0" applyFont="1" applyFill="1" applyBorder="1" applyAlignment="1">
      <alignment/>
    </xf>
    <xf numFmtId="0" fontId="12" fillId="41" borderId="1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" fontId="3" fillId="6" borderId="11" xfId="0" applyNumberFormat="1" applyFont="1" applyFill="1" applyBorder="1" applyAlignment="1">
      <alignment horizontal="center"/>
    </xf>
    <xf numFmtId="176" fontId="59" fillId="0" borderId="0" xfId="0" applyNumberFormat="1" applyFont="1" applyAlignment="1">
      <alignment horizontal="center"/>
    </xf>
    <xf numFmtId="1" fontId="59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1" fontId="3" fillId="42" borderId="11" xfId="0" applyNumberFormat="1" applyFont="1" applyFill="1" applyBorder="1" applyAlignment="1">
      <alignment horizontal="center"/>
    </xf>
    <xf numFmtId="1" fontId="3" fillId="43" borderId="11" xfId="0" applyNumberFormat="1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1" fontId="3" fillId="8" borderId="11" xfId="0" applyNumberFormat="1" applyFont="1" applyFill="1" applyBorder="1" applyAlignment="1">
      <alignment horizontal="center"/>
    </xf>
    <xf numFmtId="176" fontId="1" fillId="36" borderId="0" xfId="0" applyNumberFormat="1" applyFont="1" applyFill="1" applyAlignment="1">
      <alignment horizontal="center"/>
    </xf>
    <xf numFmtId="1" fontId="1" fillId="36" borderId="0" xfId="0" applyNumberFormat="1" applyFont="1" applyFill="1" applyAlignment="1">
      <alignment horizontal="right"/>
    </xf>
    <xf numFmtId="1" fontId="1" fillId="36" borderId="0" xfId="0" applyNumberFormat="1" applyFont="1" applyFill="1" applyAlignment="1">
      <alignment/>
    </xf>
    <xf numFmtId="0" fontId="3" fillId="36" borderId="11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1" fontId="1" fillId="36" borderId="0" xfId="0" applyNumberFormat="1" applyFont="1" applyFill="1" applyAlignment="1">
      <alignment horizontal="center"/>
    </xf>
    <xf numFmtId="0" fontId="60" fillId="36" borderId="11" xfId="0" applyFont="1" applyFill="1" applyBorder="1" applyAlignment="1">
      <alignment/>
    </xf>
    <xf numFmtId="0" fontId="1" fillId="36" borderId="0" xfId="0" applyFont="1" applyFill="1" applyAlignment="1">
      <alignment horizontal="center"/>
    </xf>
    <xf numFmtId="176" fontId="62" fillId="34" borderId="0" xfId="0" applyNumberFormat="1" applyFont="1" applyFill="1" applyAlignment="1">
      <alignment horizontal="center"/>
    </xf>
    <xf numFmtId="176" fontId="1" fillId="34" borderId="0" xfId="0" applyNumberFormat="1" applyFont="1" applyFill="1" applyAlignment="1">
      <alignment horizontal="center"/>
    </xf>
    <xf numFmtId="1" fontId="62" fillId="36" borderId="0" xfId="0" applyNumberFormat="1" applyFont="1" applyFill="1" applyAlignment="1">
      <alignment horizontal="center"/>
    </xf>
    <xf numFmtId="1" fontId="62" fillId="36" borderId="0" xfId="0" applyNumberFormat="1" applyFont="1" applyFill="1" applyAlignment="1">
      <alignment/>
    </xf>
    <xf numFmtId="0" fontId="63" fillId="36" borderId="11" xfId="0" applyFont="1" applyFill="1" applyBorder="1" applyAlignment="1">
      <alignment/>
    </xf>
    <xf numFmtId="0" fontId="63" fillId="32" borderId="1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3" fillId="0" borderId="12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9" fillId="41" borderId="13" xfId="0" applyFont="1" applyFill="1" applyBorder="1" applyAlignment="1">
      <alignment/>
    </xf>
    <xf numFmtId="0" fontId="9" fillId="41" borderId="18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18" xfId="0" applyFont="1" applyFill="1" applyBorder="1" applyAlignment="1">
      <alignment/>
    </xf>
    <xf numFmtId="0" fontId="9" fillId="41" borderId="11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9" fillId="34" borderId="18" xfId="0" applyFont="1" applyFill="1" applyBorder="1" applyAlignment="1">
      <alignment/>
    </xf>
    <xf numFmtId="0" fontId="9" fillId="32" borderId="11" xfId="0" applyFont="1" applyFill="1" applyBorder="1" applyAlignment="1">
      <alignment/>
    </xf>
    <xf numFmtId="0" fontId="9" fillId="32" borderId="13" xfId="0" applyFont="1" applyFill="1" applyBorder="1" applyAlignment="1">
      <alignment horizontal="left"/>
    </xf>
    <xf numFmtId="0" fontId="9" fillId="32" borderId="18" xfId="0" applyFont="1" applyFill="1" applyBorder="1" applyAlignment="1">
      <alignment horizontal="left"/>
    </xf>
    <xf numFmtId="0" fontId="9" fillId="41" borderId="13" xfId="0" applyFont="1" applyFill="1" applyBorder="1" applyAlignment="1">
      <alignment horizontal="left"/>
    </xf>
    <xf numFmtId="0" fontId="9" fillId="41" borderId="18" xfId="0" applyFont="1" applyFill="1" applyBorder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~1\Ich\LOKALE~1\Temp\ergebnisse06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~1\MICHAE~1.MIC\LOKALE~1\Temp\ergebnisse1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D"/>
      <sheetName val="TEAMH"/>
      <sheetName val="Mixed"/>
      <sheetName val="EinzelD "/>
      <sheetName val="EinzelH"/>
      <sheetName val="EinzelDamenMixed"/>
      <sheetName val="EinzelHerrenMixed "/>
      <sheetName val="Tabelle1"/>
    </sheetNames>
    <sheetDataSet>
      <sheetData sheetId="0">
        <row r="20">
          <cell r="D20">
            <v>1</v>
          </cell>
          <cell r="E20" t="str">
            <v>1. Durchgang: 04./05.November 2006 </v>
          </cell>
        </row>
        <row r="21">
          <cell r="D21">
            <v>2</v>
          </cell>
          <cell r="E21" t="str">
            <v>2. Durchgang: 18./19.November 2006</v>
          </cell>
        </row>
        <row r="22">
          <cell r="D22">
            <v>3</v>
          </cell>
          <cell r="E22" t="str">
            <v>3. Durchgang: 02./03.Dezember 2006</v>
          </cell>
        </row>
        <row r="23">
          <cell r="D23">
            <v>4</v>
          </cell>
          <cell r="E23" t="str">
            <v>4. Durchgang: 06./07.Januar 2007</v>
          </cell>
        </row>
        <row r="24">
          <cell r="D24">
            <v>5</v>
          </cell>
          <cell r="E24" t="str">
            <v>5. Durchgang: 20./21.Januar 2007</v>
          </cell>
        </row>
        <row r="25">
          <cell r="D25">
            <v>6</v>
          </cell>
          <cell r="E25" t="str">
            <v>6. Durchgang: 03./04.Februar 2007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AMD"/>
      <sheetName val="TEAMH"/>
      <sheetName val="Mixed"/>
      <sheetName val="EinzelD "/>
      <sheetName val="EinzelH"/>
      <sheetName val="EinzelDamenMixed"/>
      <sheetName val="EinzelHerrenMixed "/>
      <sheetName val="Tabelle1"/>
    </sheetNames>
    <sheetDataSet>
      <sheetData sheetId="7">
        <row r="16">
          <cell r="J16">
            <v>75</v>
          </cell>
          <cell r="K16" t="str">
            <v>Bronze</v>
          </cell>
          <cell r="L16">
            <v>90</v>
          </cell>
          <cell r="M16" t="str">
            <v>Bronze</v>
          </cell>
        </row>
        <row r="17">
          <cell r="J17">
            <v>76</v>
          </cell>
          <cell r="K17" t="str">
            <v>Bronze</v>
          </cell>
          <cell r="L17">
            <v>91</v>
          </cell>
          <cell r="M17" t="str">
            <v>Bronze</v>
          </cell>
        </row>
        <row r="18">
          <cell r="J18">
            <v>77</v>
          </cell>
          <cell r="K18" t="str">
            <v>Bronze</v>
          </cell>
          <cell r="L18">
            <v>92</v>
          </cell>
          <cell r="M18" t="str">
            <v>Bronze</v>
          </cell>
        </row>
        <row r="19">
          <cell r="J19">
            <v>78</v>
          </cell>
          <cell r="K19" t="str">
            <v>Bronze</v>
          </cell>
          <cell r="L19">
            <v>93</v>
          </cell>
          <cell r="M19" t="str">
            <v>Bronze</v>
          </cell>
        </row>
        <row r="20">
          <cell r="J20">
            <v>79</v>
          </cell>
          <cell r="K20" t="str">
            <v>Bronze</v>
          </cell>
          <cell r="L20">
            <v>94</v>
          </cell>
          <cell r="M20" t="str">
            <v>Bronze</v>
          </cell>
        </row>
        <row r="21">
          <cell r="J21">
            <v>80</v>
          </cell>
          <cell r="K21" t="str">
            <v>Silber</v>
          </cell>
          <cell r="L21">
            <v>95</v>
          </cell>
          <cell r="M21" t="str">
            <v>Silber</v>
          </cell>
        </row>
        <row r="22">
          <cell r="J22">
            <v>81</v>
          </cell>
          <cell r="K22" t="str">
            <v>Silber</v>
          </cell>
          <cell r="L22">
            <v>96</v>
          </cell>
          <cell r="M22" t="str">
            <v>Silber</v>
          </cell>
        </row>
        <row r="23">
          <cell r="J23">
            <v>82</v>
          </cell>
          <cell r="K23" t="str">
            <v>Silber</v>
          </cell>
          <cell r="L23">
            <v>97</v>
          </cell>
          <cell r="M23" t="str">
            <v>Silber</v>
          </cell>
        </row>
        <row r="24">
          <cell r="J24">
            <v>83</v>
          </cell>
          <cell r="K24" t="str">
            <v>Silber</v>
          </cell>
          <cell r="L24">
            <v>98</v>
          </cell>
          <cell r="M24" t="str">
            <v>Silber</v>
          </cell>
        </row>
        <row r="25">
          <cell r="J25">
            <v>84</v>
          </cell>
          <cell r="K25" t="str">
            <v>Silber</v>
          </cell>
          <cell r="L25">
            <v>99</v>
          </cell>
          <cell r="M25" t="str">
            <v>Silber</v>
          </cell>
        </row>
        <row r="26">
          <cell r="J26">
            <v>85</v>
          </cell>
          <cell r="K26" t="str">
            <v>Gold</v>
          </cell>
          <cell r="L26">
            <v>100</v>
          </cell>
          <cell r="M26" t="str">
            <v>Gold</v>
          </cell>
        </row>
        <row r="27">
          <cell r="J27">
            <v>86</v>
          </cell>
          <cell r="K27" t="str">
            <v>Gold</v>
          </cell>
          <cell r="L27">
            <v>101</v>
          </cell>
          <cell r="M27" t="str">
            <v>Gold</v>
          </cell>
        </row>
        <row r="28">
          <cell r="J28">
            <v>87</v>
          </cell>
          <cell r="K28" t="str">
            <v>Gold</v>
          </cell>
          <cell r="L28">
            <v>102</v>
          </cell>
          <cell r="M28" t="str">
            <v>Gold</v>
          </cell>
        </row>
        <row r="29">
          <cell r="J29">
            <v>88</v>
          </cell>
          <cell r="K29" t="str">
            <v>Gold</v>
          </cell>
          <cell r="L29">
            <v>103</v>
          </cell>
          <cell r="M29" t="str">
            <v>Gold</v>
          </cell>
        </row>
        <row r="30">
          <cell r="J30">
            <v>89</v>
          </cell>
          <cell r="K30" t="str">
            <v>Gold</v>
          </cell>
          <cell r="L30">
            <v>104</v>
          </cell>
          <cell r="M30" t="str">
            <v>Gold</v>
          </cell>
        </row>
        <row r="31">
          <cell r="J31">
            <v>90</v>
          </cell>
          <cell r="K31" t="str">
            <v>Gold</v>
          </cell>
          <cell r="L31">
            <v>105</v>
          </cell>
          <cell r="M31" t="str">
            <v>Gold</v>
          </cell>
        </row>
        <row r="32">
          <cell r="J32">
            <v>91</v>
          </cell>
          <cell r="K32" t="str">
            <v>Gold</v>
          </cell>
          <cell r="L32">
            <v>106</v>
          </cell>
          <cell r="M32" t="str">
            <v>Gold</v>
          </cell>
        </row>
        <row r="33">
          <cell r="J33">
            <v>92</v>
          </cell>
          <cell r="K33" t="str">
            <v>Gold</v>
          </cell>
          <cell r="L33">
            <v>107</v>
          </cell>
          <cell r="M33" t="str">
            <v>Gold</v>
          </cell>
        </row>
        <row r="34">
          <cell r="J34">
            <v>93</v>
          </cell>
          <cell r="K34" t="str">
            <v>Gold</v>
          </cell>
          <cell r="L34">
            <v>108</v>
          </cell>
          <cell r="M34" t="str">
            <v>Gold</v>
          </cell>
        </row>
        <row r="35">
          <cell r="J35">
            <v>94</v>
          </cell>
          <cell r="K35" t="str">
            <v>Gold</v>
          </cell>
          <cell r="L35">
            <v>109</v>
          </cell>
          <cell r="M35" t="str">
            <v>Gold</v>
          </cell>
        </row>
        <row r="36">
          <cell r="J36">
            <v>95</v>
          </cell>
          <cell r="K36" t="str">
            <v>Gold</v>
          </cell>
          <cell r="L36">
            <v>110</v>
          </cell>
          <cell r="M36" t="str">
            <v>Gold</v>
          </cell>
        </row>
        <row r="37">
          <cell r="J37">
            <v>96</v>
          </cell>
          <cell r="K37" t="str">
            <v>Gold</v>
          </cell>
          <cell r="L37">
            <v>111</v>
          </cell>
          <cell r="M37" t="str">
            <v>Gold</v>
          </cell>
        </row>
        <row r="38">
          <cell r="J38">
            <v>97</v>
          </cell>
          <cell r="K38" t="str">
            <v>Gold</v>
          </cell>
          <cell r="L38">
            <v>112</v>
          </cell>
          <cell r="M38" t="str">
            <v>Gold</v>
          </cell>
        </row>
        <row r="39">
          <cell r="J39">
            <v>98</v>
          </cell>
          <cell r="K39" t="str">
            <v>Gold</v>
          </cell>
          <cell r="L39">
            <v>113</v>
          </cell>
          <cell r="M39" t="str">
            <v>Gold</v>
          </cell>
        </row>
        <row r="40">
          <cell r="J40">
            <v>99</v>
          </cell>
          <cell r="K40" t="str">
            <v>Gold</v>
          </cell>
          <cell r="L40">
            <v>114</v>
          </cell>
          <cell r="M40" t="str">
            <v>Gold</v>
          </cell>
        </row>
        <row r="41">
          <cell r="J41">
            <v>100</v>
          </cell>
          <cell r="K41" t="str">
            <v>Gold</v>
          </cell>
          <cell r="L41">
            <v>115</v>
          </cell>
          <cell r="M41" t="str">
            <v>Gold</v>
          </cell>
        </row>
        <row r="42">
          <cell r="J42">
            <v>101</v>
          </cell>
          <cell r="K42" t="str">
            <v>Gold</v>
          </cell>
          <cell r="L42">
            <v>116</v>
          </cell>
          <cell r="M42" t="str">
            <v>Gold</v>
          </cell>
        </row>
        <row r="43">
          <cell r="J43">
            <v>102</v>
          </cell>
          <cell r="K43" t="str">
            <v>Gold</v>
          </cell>
          <cell r="L43">
            <v>117</v>
          </cell>
          <cell r="M43" t="str">
            <v>Gold</v>
          </cell>
        </row>
        <row r="44">
          <cell r="J44">
            <v>103</v>
          </cell>
          <cell r="K44" t="str">
            <v>Gold</v>
          </cell>
          <cell r="L44">
            <v>118</v>
          </cell>
          <cell r="M44" t="str">
            <v>Gold</v>
          </cell>
        </row>
        <row r="45">
          <cell r="J45">
            <v>104</v>
          </cell>
          <cell r="K45" t="str">
            <v>Gold</v>
          </cell>
          <cell r="L45">
            <v>119</v>
          </cell>
          <cell r="M45" t="str">
            <v>Gold</v>
          </cell>
        </row>
        <row r="46">
          <cell r="J46">
            <v>105</v>
          </cell>
          <cell r="K46" t="str">
            <v>Gold</v>
          </cell>
          <cell r="L46">
            <v>120</v>
          </cell>
          <cell r="M46" t="str">
            <v>Gold</v>
          </cell>
        </row>
        <row r="47">
          <cell r="J47">
            <v>106</v>
          </cell>
          <cell r="K47" t="str">
            <v>Gold</v>
          </cell>
          <cell r="L47">
            <v>121</v>
          </cell>
          <cell r="M47" t="str">
            <v>Gold</v>
          </cell>
        </row>
        <row r="48">
          <cell r="J48">
            <v>107</v>
          </cell>
          <cell r="K48" t="str">
            <v>Gold</v>
          </cell>
          <cell r="L48">
            <v>122</v>
          </cell>
          <cell r="M48" t="str">
            <v>Gold</v>
          </cell>
        </row>
        <row r="49">
          <cell r="J49">
            <v>108</v>
          </cell>
          <cell r="K49" t="str">
            <v>Gold</v>
          </cell>
          <cell r="L49">
            <v>123</v>
          </cell>
          <cell r="M49" t="str">
            <v>Gold</v>
          </cell>
        </row>
        <row r="50">
          <cell r="J50">
            <v>109</v>
          </cell>
          <cell r="K50" t="str">
            <v>Gold</v>
          </cell>
          <cell r="L50">
            <v>124</v>
          </cell>
          <cell r="M50" t="str">
            <v>Gold</v>
          </cell>
        </row>
        <row r="51">
          <cell r="J51">
            <v>110</v>
          </cell>
          <cell r="K51" t="str">
            <v>Gold</v>
          </cell>
          <cell r="L51">
            <v>125</v>
          </cell>
          <cell r="M51" t="str">
            <v>Gold</v>
          </cell>
        </row>
        <row r="52">
          <cell r="J52">
            <v>111</v>
          </cell>
          <cell r="K52" t="str">
            <v>Gold</v>
          </cell>
          <cell r="L52">
            <v>126</v>
          </cell>
          <cell r="M52" t="str">
            <v>Gold</v>
          </cell>
        </row>
        <row r="53">
          <cell r="J53">
            <v>112</v>
          </cell>
          <cell r="K53" t="str">
            <v>Gold</v>
          </cell>
          <cell r="L53">
            <v>127</v>
          </cell>
          <cell r="M53" t="str">
            <v>Gold</v>
          </cell>
        </row>
        <row r="54">
          <cell r="J54">
            <v>113</v>
          </cell>
          <cell r="K54" t="str">
            <v>Gold</v>
          </cell>
          <cell r="L54">
            <v>128</v>
          </cell>
          <cell r="M54" t="str">
            <v>Gold</v>
          </cell>
        </row>
        <row r="55">
          <cell r="J55">
            <v>114</v>
          </cell>
          <cell r="K55" t="str">
            <v>Gold</v>
          </cell>
          <cell r="L55">
            <v>129</v>
          </cell>
          <cell r="M55" t="str">
            <v>Gold</v>
          </cell>
        </row>
        <row r="56">
          <cell r="J56">
            <v>115</v>
          </cell>
          <cell r="K56" t="str">
            <v>Gold</v>
          </cell>
          <cell r="L56">
            <v>130</v>
          </cell>
          <cell r="M56" t="str">
            <v>Gold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7"/>
  <sheetViews>
    <sheetView tabSelected="1" zoomScalePageLayoutView="0" workbookViewId="0" topLeftCell="A1">
      <pane ySplit="5" topLeftCell="A6" activePane="bottomLeft" state="frozen"/>
      <selection pane="topLeft" activeCell="Q32" sqref="Q32"/>
      <selection pane="bottomLeft" activeCell="E9" sqref="E9"/>
    </sheetView>
  </sheetViews>
  <sheetFormatPr defaultColWidth="11.421875" defaultRowHeight="12.75"/>
  <cols>
    <col min="1" max="1" width="5.28125" style="1" customWidth="1"/>
    <col min="2" max="2" width="6.28125" style="9" customWidth="1"/>
    <col min="3" max="3" width="3.7109375" style="2" hidden="1" customWidth="1"/>
    <col min="4" max="4" width="6.28125" style="10" customWidth="1"/>
    <col min="5" max="5" width="26.00390625" style="1" customWidth="1"/>
    <col min="6" max="6" width="20.7109375" style="1" customWidth="1"/>
    <col min="7" max="12" width="4.7109375" style="1" customWidth="1"/>
    <col min="13" max="13" width="6.57421875" style="1" customWidth="1"/>
    <col min="14" max="14" width="7.28125" style="2" customWidth="1"/>
    <col min="15" max="15" width="4.28125" style="1" hidden="1" customWidth="1"/>
    <col min="16" max="16" width="4.8515625" style="1" hidden="1" customWidth="1"/>
    <col min="17" max="17" width="7.28125" style="1" customWidth="1"/>
    <col min="18" max="18" width="3.7109375" style="1" customWidth="1"/>
    <col min="19" max="21" width="11.421875" style="1" customWidth="1"/>
    <col min="22" max="22" width="12.140625" style="1" customWidth="1"/>
    <col min="23" max="25" width="11.421875" style="1" customWidth="1"/>
    <col min="26" max="26" width="25.8515625" style="1" customWidth="1"/>
    <col min="27" max="16384" width="11.421875" style="1" customWidth="1"/>
  </cols>
  <sheetData>
    <row r="1" spans="2:14" ht="30" customHeight="1" thickBot="1">
      <c r="B1" s="142" t="s">
        <v>438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2:21" ht="12" customHeight="1">
      <c r="B2" s="143" t="s">
        <v>454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P2" s="14" t="s">
        <v>24</v>
      </c>
      <c r="Q2" s="14"/>
      <c r="S2" s="144" t="s">
        <v>47</v>
      </c>
      <c r="T2" s="144"/>
      <c r="U2" s="144"/>
    </row>
    <row r="3" spans="2:21" ht="12" customHeight="1">
      <c r="B3" s="143" t="s">
        <v>460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P3" s="14" t="s">
        <v>25</v>
      </c>
      <c r="Q3" s="14"/>
      <c r="S3" s="145"/>
      <c r="T3" s="145"/>
      <c r="U3" s="145"/>
    </row>
    <row r="4" spans="2:17" ht="12" customHeight="1">
      <c r="B4" s="2"/>
      <c r="D4" s="2"/>
      <c r="E4" s="2"/>
      <c r="F4" s="2"/>
      <c r="G4" s="2"/>
      <c r="H4" s="2"/>
      <c r="I4" s="2"/>
      <c r="J4" s="2"/>
      <c r="K4" s="2"/>
      <c r="L4" s="2"/>
      <c r="M4" s="2"/>
      <c r="O4" s="14"/>
      <c r="P4" s="14"/>
      <c r="Q4" s="14"/>
    </row>
    <row r="5" spans="1:17" ht="109.5" customHeight="1" thickBot="1">
      <c r="A5" s="3" t="s">
        <v>0</v>
      </c>
      <c r="B5" s="3" t="s">
        <v>3</v>
      </c>
      <c r="C5" s="3" t="s">
        <v>2</v>
      </c>
      <c r="D5" s="3" t="s">
        <v>17</v>
      </c>
      <c r="E5" s="15" t="s">
        <v>1</v>
      </c>
      <c r="F5" s="15" t="s">
        <v>26</v>
      </c>
      <c r="G5" s="40" t="s">
        <v>320</v>
      </c>
      <c r="H5" s="41" t="s">
        <v>44</v>
      </c>
      <c r="I5" s="42" t="s">
        <v>21</v>
      </c>
      <c r="J5" s="43" t="s">
        <v>27</v>
      </c>
      <c r="K5" s="44" t="s">
        <v>45</v>
      </c>
      <c r="L5" s="45" t="s">
        <v>48</v>
      </c>
      <c r="M5" s="3" t="s">
        <v>7</v>
      </c>
      <c r="N5" s="4" t="s">
        <v>6</v>
      </c>
      <c r="Q5" s="12" t="s">
        <v>22</v>
      </c>
    </row>
    <row r="6" spans="1:26" ht="12.75" customHeight="1">
      <c r="A6" s="136">
        <f aca="true" t="shared" si="0" ref="A6:A69">RANK(B6,$B$6:$B$226,0)</f>
        <v>1</v>
      </c>
      <c r="B6" s="138">
        <f aca="true" t="shared" si="1" ref="B6:B69">SUM(G6:L6)</f>
        <v>449</v>
      </c>
      <c r="C6" s="139" t="s">
        <v>4</v>
      </c>
      <c r="D6" s="138">
        <f aca="true" t="shared" si="2" ref="D6:D69">$B$6-B6</f>
        <v>0</v>
      </c>
      <c r="E6" s="140" t="s">
        <v>36</v>
      </c>
      <c r="F6" s="140" t="s">
        <v>32</v>
      </c>
      <c r="G6" s="90">
        <v>85</v>
      </c>
      <c r="H6" s="92">
        <v>65</v>
      </c>
      <c r="I6" s="92">
        <v>74</v>
      </c>
      <c r="J6" s="92">
        <v>71</v>
      </c>
      <c r="K6" s="91">
        <v>79</v>
      </c>
      <c r="L6" s="91">
        <v>75</v>
      </c>
      <c r="M6" s="6">
        <f aca="true" t="shared" si="3" ref="M6:M29">IF(ISBLANK(F6),0,MAX(G6,H6,I6,J6,K6,L6))</f>
        <v>85</v>
      </c>
      <c r="N6" s="2" t="str">
        <f>IF(M6&lt;75,"",VLOOKUP(M6,'[2]Tabelle1'!$J$16:$K$56,2,FALSE))</f>
        <v>Gold</v>
      </c>
      <c r="P6" s="9"/>
      <c r="Q6" s="13">
        <f>AVERAGE(G6:L6)</f>
        <v>74.83333333333333</v>
      </c>
      <c r="S6" s="149"/>
      <c r="T6" s="149"/>
      <c r="U6" s="149"/>
      <c r="V6" s="149"/>
      <c r="W6" s="149"/>
      <c r="X6" s="149"/>
      <c r="Y6" s="34"/>
      <c r="Z6" s="34"/>
    </row>
    <row r="7" spans="1:26" ht="12.75" customHeight="1">
      <c r="A7" s="136">
        <f t="shared" si="0"/>
        <v>2</v>
      </c>
      <c r="B7" s="138">
        <f t="shared" si="1"/>
        <v>441</v>
      </c>
      <c r="C7" s="139" t="s">
        <v>4</v>
      </c>
      <c r="D7" s="138">
        <f t="shared" si="2"/>
        <v>8</v>
      </c>
      <c r="E7" s="140" t="s">
        <v>258</v>
      </c>
      <c r="F7" s="140" t="s">
        <v>10</v>
      </c>
      <c r="G7" s="91">
        <v>79</v>
      </c>
      <c r="H7" s="91">
        <v>78</v>
      </c>
      <c r="I7" s="92">
        <v>67</v>
      </c>
      <c r="J7" s="92">
        <v>71</v>
      </c>
      <c r="K7" s="92">
        <v>72</v>
      </c>
      <c r="L7" s="92">
        <v>74</v>
      </c>
      <c r="M7" s="6">
        <f t="shared" si="3"/>
        <v>79</v>
      </c>
      <c r="N7" s="2" t="str">
        <f>IF(M7&lt;75,"",VLOOKUP(M7,'[2]Tabelle1'!$J$16:$K$56,2,FALSE))</f>
        <v>Bronze</v>
      </c>
      <c r="P7" s="9"/>
      <c r="Q7" s="13">
        <f aca="true" t="shared" si="4" ref="Q7:Q77">AVERAGE(G7:L7)</f>
        <v>73.5</v>
      </c>
      <c r="R7" s="33"/>
      <c r="S7" s="148" t="s">
        <v>458</v>
      </c>
      <c r="T7" s="146"/>
      <c r="U7" s="146"/>
      <c r="V7" s="146"/>
      <c r="W7" s="146"/>
      <c r="X7" s="146"/>
      <c r="Y7" s="33"/>
      <c r="Z7" s="33"/>
    </row>
    <row r="8" spans="1:26" ht="13.5" customHeight="1">
      <c r="A8" s="137">
        <f t="shared" si="0"/>
        <v>3</v>
      </c>
      <c r="B8" s="133">
        <f t="shared" si="1"/>
        <v>439</v>
      </c>
      <c r="C8" s="130" t="s">
        <v>4</v>
      </c>
      <c r="D8" s="133">
        <f t="shared" si="2"/>
        <v>10</v>
      </c>
      <c r="E8" s="131" t="s">
        <v>221</v>
      </c>
      <c r="F8" s="131" t="s">
        <v>15</v>
      </c>
      <c r="G8" s="92">
        <v>70</v>
      </c>
      <c r="H8" s="92">
        <v>73</v>
      </c>
      <c r="I8" s="92">
        <v>65</v>
      </c>
      <c r="J8" s="92">
        <v>71</v>
      </c>
      <c r="K8" s="125">
        <v>81</v>
      </c>
      <c r="L8" s="91">
        <v>79</v>
      </c>
      <c r="M8" s="6">
        <f t="shared" si="3"/>
        <v>81</v>
      </c>
      <c r="N8" s="2" t="str">
        <f>IF(M8&lt;75,"",VLOOKUP(M8,'[2]Tabelle1'!$J$16:$K$56,2,FALSE))</f>
        <v>Silber</v>
      </c>
      <c r="P8" s="9"/>
      <c r="Q8" s="13">
        <f t="shared" si="4"/>
        <v>73.16666666666667</v>
      </c>
      <c r="R8" s="118"/>
      <c r="S8" s="148" t="s">
        <v>459</v>
      </c>
      <c r="T8" s="148"/>
      <c r="U8" s="148"/>
      <c r="V8" s="148"/>
      <c r="W8" s="148"/>
      <c r="X8" s="148"/>
      <c r="Y8" s="33"/>
      <c r="Z8" s="33"/>
    </row>
    <row r="9" spans="1:26" ht="12.75" customHeight="1">
      <c r="A9" s="5">
        <f t="shared" si="0"/>
        <v>4</v>
      </c>
      <c r="B9" s="6">
        <f t="shared" si="1"/>
        <v>421</v>
      </c>
      <c r="C9" s="7" t="s">
        <v>4</v>
      </c>
      <c r="D9" s="6">
        <f t="shared" si="2"/>
        <v>28</v>
      </c>
      <c r="E9" s="80" t="s">
        <v>34</v>
      </c>
      <c r="F9" s="80" t="s">
        <v>32</v>
      </c>
      <c r="G9" s="92">
        <v>73</v>
      </c>
      <c r="H9" s="92">
        <v>70</v>
      </c>
      <c r="I9" s="92">
        <v>68</v>
      </c>
      <c r="J9" s="92">
        <v>62</v>
      </c>
      <c r="K9" s="90">
        <v>86</v>
      </c>
      <c r="L9" s="92">
        <v>62</v>
      </c>
      <c r="M9" s="6">
        <f t="shared" si="3"/>
        <v>86</v>
      </c>
      <c r="N9" s="2" t="str">
        <f>IF(M9&lt;75,"",VLOOKUP(M9,'[2]Tabelle1'!$J$16:$K$56,2,FALSE))</f>
        <v>Gold</v>
      </c>
      <c r="P9" s="9"/>
      <c r="Q9" s="13">
        <f t="shared" si="4"/>
        <v>70.16666666666667</v>
      </c>
      <c r="S9" s="148"/>
      <c r="T9" s="148"/>
      <c r="U9" s="148"/>
      <c r="V9" s="148"/>
      <c r="W9" s="148"/>
      <c r="X9" s="148"/>
      <c r="Y9" s="33"/>
      <c r="Z9" s="33"/>
    </row>
    <row r="10" spans="1:26" ht="12.75" customHeight="1">
      <c r="A10" s="5">
        <f t="shared" si="0"/>
        <v>5</v>
      </c>
      <c r="B10" s="6">
        <f t="shared" si="1"/>
        <v>420</v>
      </c>
      <c r="C10" s="7" t="s">
        <v>4</v>
      </c>
      <c r="D10" s="6">
        <f t="shared" si="2"/>
        <v>29</v>
      </c>
      <c r="E10" s="80" t="s">
        <v>259</v>
      </c>
      <c r="F10" s="80" t="s">
        <v>10</v>
      </c>
      <c r="G10" s="90">
        <v>86</v>
      </c>
      <c r="H10" s="92">
        <v>62</v>
      </c>
      <c r="I10" s="92">
        <v>70</v>
      </c>
      <c r="J10" s="92">
        <v>62</v>
      </c>
      <c r="K10" s="92">
        <v>65</v>
      </c>
      <c r="L10" s="91">
        <v>75</v>
      </c>
      <c r="M10" s="6">
        <f t="shared" si="3"/>
        <v>86</v>
      </c>
      <c r="N10" s="2" t="str">
        <f>IF(M10&lt;75,"",VLOOKUP(M10,'[2]Tabelle1'!$J$16:$K$56,2,FALSE))</f>
        <v>Gold</v>
      </c>
      <c r="P10" s="9"/>
      <c r="Q10" s="13">
        <f t="shared" si="4"/>
        <v>70</v>
      </c>
      <c r="S10" s="146" t="s">
        <v>461</v>
      </c>
      <c r="T10" s="146"/>
      <c r="U10" s="146"/>
      <c r="V10" s="146"/>
      <c r="W10" s="146"/>
      <c r="X10" s="146"/>
      <c r="Y10" s="33"/>
      <c r="Z10" s="33"/>
    </row>
    <row r="11" spans="1:26" ht="12.75" customHeight="1">
      <c r="A11" s="5">
        <f t="shared" si="0"/>
        <v>6</v>
      </c>
      <c r="B11" s="6">
        <f t="shared" si="1"/>
        <v>419</v>
      </c>
      <c r="C11" s="7"/>
      <c r="D11" s="6">
        <f t="shared" si="2"/>
        <v>30</v>
      </c>
      <c r="E11" s="80" t="s">
        <v>417</v>
      </c>
      <c r="F11" s="80" t="s">
        <v>414</v>
      </c>
      <c r="G11" s="92">
        <v>73</v>
      </c>
      <c r="H11" s="92">
        <v>68</v>
      </c>
      <c r="I11" s="92">
        <v>64</v>
      </c>
      <c r="J11" s="92">
        <v>73</v>
      </c>
      <c r="K11" s="92">
        <v>68</v>
      </c>
      <c r="L11" s="92">
        <v>73</v>
      </c>
      <c r="M11" s="6">
        <f t="shared" si="3"/>
        <v>73</v>
      </c>
      <c r="N11" s="2">
        <f>IF(M11&lt;75,"",VLOOKUP(M11,'[2]Tabelle1'!$J$16:$K$56,2,FALSE))</f>
      </c>
      <c r="P11" s="9"/>
      <c r="Q11" s="13">
        <f t="shared" si="4"/>
        <v>69.83333333333333</v>
      </c>
      <c r="S11" s="147" t="s">
        <v>462</v>
      </c>
      <c r="T11" s="147"/>
      <c r="U11" s="147"/>
      <c r="V11" s="147"/>
      <c r="W11" s="147"/>
      <c r="X11" s="147"/>
      <c r="Y11" s="33"/>
      <c r="Z11" s="33"/>
    </row>
    <row r="12" spans="1:26" ht="12.75" customHeight="1">
      <c r="A12" s="5">
        <f t="shared" si="0"/>
        <v>7</v>
      </c>
      <c r="B12" s="6">
        <f t="shared" si="1"/>
        <v>417</v>
      </c>
      <c r="C12" s="7"/>
      <c r="D12" s="6">
        <f t="shared" si="2"/>
        <v>32</v>
      </c>
      <c r="E12" s="80" t="s">
        <v>416</v>
      </c>
      <c r="F12" s="80" t="s">
        <v>414</v>
      </c>
      <c r="G12" s="92">
        <v>68</v>
      </c>
      <c r="H12" s="92">
        <v>63</v>
      </c>
      <c r="I12" s="92">
        <v>67</v>
      </c>
      <c r="J12" s="92">
        <v>64</v>
      </c>
      <c r="K12" s="91">
        <v>78</v>
      </c>
      <c r="L12" s="91">
        <v>77</v>
      </c>
      <c r="M12" s="6">
        <f t="shared" si="3"/>
        <v>78</v>
      </c>
      <c r="N12" s="2" t="str">
        <f>IF(M12&lt;75,"",VLOOKUP(M12,'[2]Tabelle1'!$J$16:$K$56,2,FALSE))</f>
        <v>Bronze</v>
      </c>
      <c r="P12" s="9"/>
      <c r="Q12" s="13">
        <f t="shared" si="4"/>
        <v>69.5</v>
      </c>
      <c r="S12" s="35"/>
      <c r="T12" s="33"/>
      <c r="U12" s="33"/>
      <c r="V12" s="33"/>
      <c r="W12" s="33"/>
      <c r="X12" s="33"/>
      <c r="Y12" s="33"/>
      <c r="Z12" s="33"/>
    </row>
    <row r="13" spans="1:26" ht="12.75">
      <c r="A13" s="5">
        <f t="shared" si="0"/>
        <v>8</v>
      </c>
      <c r="B13" s="6">
        <f t="shared" si="1"/>
        <v>416</v>
      </c>
      <c r="C13" s="7" t="s">
        <v>4</v>
      </c>
      <c r="D13" s="6">
        <f t="shared" si="2"/>
        <v>33</v>
      </c>
      <c r="E13" s="80" t="s">
        <v>35</v>
      </c>
      <c r="F13" s="80" t="s">
        <v>32</v>
      </c>
      <c r="G13" s="92">
        <v>70</v>
      </c>
      <c r="H13" s="92">
        <v>68</v>
      </c>
      <c r="I13" s="92">
        <v>65</v>
      </c>
      <c r="J13" s="92">
        <v>70</v>
      </c>
      <c r="K13" s="91">
        <v>76</v>
      </c>
      <c r="L13" s="92">
        <v>67</v>
      </c>
      <c r="M13" s="6">
        <f t="shared" si="3"/>
        <v>76</v>
      </c>
      <c r="N13" s="2" t="str">
        <f>IF(M13&lt;75,"",VLOOKUP(M13,'[2]Tabelle1'!$J$16:$K$56,2,FALSE))</f>
        <v>Bronze</v>
      </c>
      <c r="P13" s="9"/>
      <c r="Q13" s="13">
        <f t="shared" si="4"/>
        <v>69.33333333333333</v>
      </c>
      <c r="S13"/>
      <c r="T13"/>
      <c r="U13"/>
      <c r="V13"/>
      <c r="W13"/>
      <c r="X13"/>
      <c r="Y13"/>
      <c r="Z13"/>
    </row>
    <row r="14" spans="1:26" ht="12.75" customHeight="1">
      <c r="A14" s="95">
        <f t="shared" si="0"/>
        <v>8</v>
      </c>
      <c r="B14" s="96">
        <f t="shared" si="1"/>
        <v>416</v>
      </c>
      <c r="C14" s="97" t="s">
        <v>4</v>
      </c>
      <c r="D14" s="96">
        <f t="shared" si="2"/>
        <v>33</v>
      </c>
      <c r="E14" s="141" t="s">
        <v>249</v>
      </c>
      <c r="F14" s="141" t="s">
        <v>8</v>
      </c>
      <c r="G14" s="92">
        <v>73</v>
      </c>
      <c r="H14" s="92">
        <v>54</v>
      </c>
      <c r="I14" s="91">
        <v>75</v>
      </c>
      <c r="J14" s="92">
        <v>61</v>
      </c>
      <c r="K14" s="92">
        <v>71</v>
      </c>
      <c r="L14" s="125">
        <v>82</v>
      </c>
      <c r="M14" s="6">
        <f t="shared" si="3"/>
        <v>82</v>
      </c>
      <c r="N14" s="2" t="str">
        <f>IF(M14&lt;75,"",VLOOKUP(M14,'[2]Tabelle1'!$J$16:$K$56,2,FALSE))</f>
        <v>Silber</v>
      </c>
      <c r="P14" s="9"/>
      <c r="Q14" s="13">
        <f t="shared" si="4"/>
        <v>69.33333333333333</v>
      </c>
      <c r="S14" s="33"/>
      <c r="T14"/>
      <c r="U14"/>
      <c r="V14"/>
      <c r="W14"/>
      <c r="X14"/>
      <c r="Y14"/>
      <c r="Z14"/>
    </row>
    <row r="15" spans="1:26" ht="12.75" customHeight="1">
      <c r="A15" s="5">
        <f t="shared" si="0"/>
        <v>10</v>
      </c>
      <c r="B15" s="6">
        <f t="shared" si="1"/>
        <v>415</v>
      </c>
      <c r="C15" s="7" t="s">
        <v>4</v>
      </c>
      <c r="D15" s="6">
        <f t="shared" si="2"/>
        <v>34</v>
      </c>
      <c r="E15" s="80" t="s">
        <v>194</v>
      </c>
      <c r="F15" s="80" t="s">
        <v>8</v>
      </c>
      <c r="G15" s="92">
        <v>69</v>
      </c>
      <c r="H15" s="125">
        <v>81</v>
      </c>
      <c r="I15" s="92">
        <v>73</v>
      </c>
      <c r="J15" s="92">
        <v>50</v>
      </c>
      <c r="K15" s="92">
        <v>65</v>
      </c>
      <c r="L15" s="91">
        <v>77</v>
      </c>
      <c r="M15" s="6">
        <f t="shared" si="3"/>
        <v>81</v>
      </c>
      <c r="N15" s="2" t="str">
        <f>IF(M15&lt;75,"",VLOOKUP(M15,'[2]Tabelle1'!$J$16:$K$56,2,FALSE))</f>
        <v>Silber</v>
      </c>
      <c r="P15" s="9"/>
      <c r="Q15" s="13">
        <f t="shared" si="4"/>
        <v>69.16666666666667</v>
      </c>
      <c r="S15" s="33"/>
      <c r="T15"/>
      <c r="U15"/>
      <c r="V15"/>
      <c r="W15"/>
      <c r="X15"/>
      <c r="Y15"/>
      <c r="Z15"/>
    </row>
    <row r="16" spans="1:17" ht="12.75">
      <c r="A16" s="95">
        <f t="shared" si="0"/>
        <v>11</v>
      </c>
      <c r="B16" s="96">
        <f t="shared" si="1"/>
        <v>414</v>
      </c>
      <c r="C16" s="97" t="s">
        <v>4</v>
      </c>
      <c r="D16" s="96">
        <f t="shared" si="2"/>
        <v>35</v>
      </c>
      <c r="E16" s="141" t="s">
        <v>405</v>
      </c>
      <c r="F16" s="141" t="s">
        <v>406</v>
      </c>
      <c r="G16" s="92">
        <v>62</v>
      </c>
      <c r="H16" s="92">
        <v>67</v>
      </c>
      <c r="I16" s="92">
        <v>54</v>
      </c>
      <c r="J16" s="92">
        <v>68</v>
      </c>
      <c r="K16" s="92">
        <v>73</v>
      </c>
      <c r="L16" s="90">
        <v>90</v>
      </c>
      <c r="M16" s="6">
        <f t="shared" si="3"/>
        <v>90</v>
      </c>
      <c r="N16" s="2" t="str">
        <f>IF(M16&lt;75,"",VLOOKUP(M16,'[2]Tabelle1'!$J$16:$K$56,2,FALSE))</f>
        <v>Gold</v>
      </c>
      <c r="P16" s="9"/>
      <c r="Q16" s="13">
        <f>AVERAGE(G16:L16)</f>
        <v>69</v>
      </c>
    </row>
    <row r="17" spans="1:17" ht="12.75">
      <c r="A17" s="5">
        <f t="shared" si="0"/>
        <v>12</v>
      </c>
      <c r="B17" s="6">
        <f t="shared" si="1"/>
        <v>409</v>
      </c>
      <c r="C17" s="7" t="s">
        <v>4</v>
      </c>
      <c r="D17" s="6">
        <f t="shared" si="2"/>
        <v>40</v>
      </c>
      <c r="E17" s="80" t="s">
        <v>156</v>
      </c>
      <c r="F17" s="80" t="s">
        <v>10</v>
      </c>
      <c r="G17" s="92">
        <v>74</v>
      </c>
      <c r="H17" s="92">
        <v>70</v>
      </c>
      <c r="I17" s="92">
        <v>65</v>
      </c>
      <c r="J17" s="92">
        <v>65</v>
      </c>
      <c r="K17" s="92">
        <v>67</v>
      </c>
      <c r="L17" s="92">
        <v>68</v>
      </c>
      <c r="M17" s="6">
        <f t="shared" si="3"/>
        <v>74</v>
      </c>
      <c r="N17" s="2">
        <f>IF(M17&lt;75,"",VLOOKUP(M17,'[2]Tabelle1'!$J$16:$K$56,2,FALSE))</f>
      </c>
      <c r="P17" s="9"/>
      <c r="Q17" s="13">
        <f>AVERAGE(G17:L17)</f>
        <v>68.16666666666667</v>
      </c>
    </row>
    <row r="18" spans="1:17" ht="12.75">
      <c r="A18" s="95">
        <f t="shared" si="0"/>
        <v>13</v>
      </c>
      <c r="B18" s="96">
        <f t="shared" si="1"/>
        <v>406</v>
      </c>
      <c r="C18" s="97" t="s">
        <v>4</v>
      </c>
      <c r="D18" s="96">
        <f t="shared" si="2"/>
        <v>43</v>
      </c>
      <c r="E18" s="141" t="s">
        <v>222</v>
      </c>
      <c r="F18" s="141" t="s">
        <v>15</v>
      </c>
      <c r="G18" s="92">
        <v>66</v>
      </c>
      <c r="H18" s="92">
        <v>62</v>
      </c>
      <c r="I18" s="92">
        <v>69</v>
      </c>
      <c r="J18" s="92">
        <v>71</v>
      </c>
      <c r="K18" s="92">
        <v>68</v>
      </c>
      <c r="L18" s="92">
        <v>70</v>
      </c>
      <c r="M18" s="6">
        <f t="shared" si="3"/>
        <v>71</v>
      </c>
      <c r="N18" s="2">
        <f>IF(M18&lt;75,"",VLOOKUP(M18,'[2]Tabelle1'!$J$16:$K$56,2,FALSE))</f>
      </c>
      <c r="P18" s="9"/>
      <c r="Q18" s="13">
        <f>AVERAGE(G18:L18)</f>
        <v>67.66666666666667</v>
      </c>
    </row>
    <row r="19" spans="1:17" ht="12.75">
      <c r="A19" s="5">
        <f t="shared" si="0"/>
        <v>14</v>
      </c>
      <c r="B19" s="6">
        <f t="shared" si="1"/>
        <v>403</v>
      </c>
      <c r="C19" s="7" t="s">
        <v>4</v>
      </c>
      <c r="D19" s="6">
        <f t="shared" si="2"/>
        <v>46</v>
      </c>
      <c r="E19" s="80" t="s">
        <v>152</v>
      </c>
      <c r="F19" s="80" t="s">
        <v>15</v>
      </c>
      <c r="G19" s="92">
        <v>73</v>
      </c>
      <c r="H19" s="125">
        <v>82</v>
      </c>
      <c r="I19" s="92">
        <v>54</v>
      </c>
      <c r="J19" s="92">
        <v>71</v>
      </c>
      <c r="K19" s="92">
        <v>62</v>
      </c>
      <c r="L19" s="92">
        <v>61</v>
      </c>
      <c r="M19" s="6">
        <f t="shared" si="3"/>
        <v>82</v>
      </c>
      <c r="N19" s="2" t="str">
        <f>IF(M19&lt;75,"",VLOOKUP(M19,'[2]Tabelle1'!$J$16:$K$56,2,FALSE))</f>
        <v>Silber</v>
      </c>
      <c r="P19" s="9"/>
      <c r="Q19" s="13">
        <f t="shared" si="4"/>
        <v>67.16666666666667</v>
      </c>
    </row>
    <row r="20" spans="1:17" ht="12.75">
      <c r="A20" s="95">
        <f t="shared" si="0"/>
        <v>15</v>
      </c>
      <c r="B20" s="96">
        <f t="shared" si="1"/>
        <v>400</v>
      </c>
      <c r="C20" s="97" t="s">
        <v>4</v>
      </c>
      <c r="D20" s="96">
        <f t="shared" si="2"/>
        <v>49</v>
      </c>
      <c r="E20" s="141" t="s">
        <v>211</v>
      </c>
      <c r="F20" s="141" t="s">
        <v>14</v>
      </c>
      <c r="G20" s="92">
        <v>60</v>
      </c>
      <c r="H20" s="92">
        <v>65</v>
      </c>
      <c r="I20" s="92">
        <v>70</v>
      </c>
      <c r="J20" s="92">
        <v>65</v>
      </c>
      <c r="K20" s="92">
        <v>63</v>
      </c>
      <c r="L20" s="91">
        <v>77</v>
      </c>
      <c r="M20" s="6">
        <f t="shared" si="3"/>
        <v>77</v>
      </c>
      <c r="N20" s="2" t="str">
        <f>IF(M20&lt;75,"",VLOOKUP(M20,'[2]Tabelle1'!$J$16:$K$56,2,FALSE))</f>
        <v>Bronze</v>
      </c>
      <c r="P20" s="9"/>
      <c r="Q20" s="13">
        <f>AVERAGE(G20:L20)</f>
        <v>66.66666666666667</v>
      </c>
    </row>
    <row r="21" spans="1:17" ht="12.75">
      <c r="A21" s="5">
        <f t="shared" si="0"/>
        <v>15</v>
      </c>
      <c r="B21" s="6">
        <f t="shared" si="1"/>
        <v>400</v>
      </c>
      <c r="C21" s="7" t="s">
        <v>4</v>
      </c>
      <c r="D21" s="6">
        <f t="shared" si="2"/>
        <v>49</v>
      </c>
      <c r="E21" s="80" t="s">
        <v>248</v>
      </c>
      <c r="F21" s="80" t="s">
        <v>8</v>
      </c>
      <c r="G21" s="92">
        <v>74</v>
      </c>
      <c r="H21" s="92">
        <v>66</v>
      </c>
      <c r="I21" s="92">
        <v>64</v>
      </c>
      <c r="J21" s="92">
        <v>65</v>
      </c>
      <c r="K21" s="92">
        <v>64</v>
      </c>
      <c r="L21" s="92">
        <v>67</v>
      </c>
      <c r="M21" s="6">
        <f t="shared" si="3"/>
        <v>74</v>
      </c>
      <c r="N21" s="2">
        <f>IF(M21&lt;75,"",VLOOKUP(M21,'[2]Tabelle1'!$J$16:$K$56,2,FALSE))</f>
      </c>
      <c r="P21" s="9"/>
      <c r="Q21" s="13">
        <f>AVERAGE(G21:L21)</f>
        <v>66.66666666666667</v>
      </c>
    </row>
    <row r="22" spans="1:17" ht="12.75">
      <c r="A22" s="95">
        <f t="shared" si="0"/>
        <v>17</v>
      </c>
      <c r="B22" s="96">
        <f t="shared" si="1"/>
        <v>398</v>
      </c>
      <c r="C22" s="126"/>
      <c r="D22" s="96">
        <f t="shared" si="2"/>
        <v>51</v>
      </c>
      <c r="E22" s="141" t="s">
        <v>261</v>
      </c>
      <c r="F22" s="141" t="s">
        <v>11</v>
      </c>
      <c r="G22" s="91">
        <v>78</v>
      </c>
      <c r="H22" s="92">
        <v>61</v>
      </c>
      <c r="I22" s="92">
        <v>58</v>
      </c>
      <c r="J22" s="92">
        <v>70</v>
      </c>
      <c r="K22" s="92">
        <v>64</v>
      </c>
      <c r="L22" s="92">
        <v>67</v>
      </c>
      <c r="M22" s="6">
        <f t="shared" si="3"/>
        <v>78</v>
      </c>
      <c r="N22" s="2" t="s">
        <v>420</v>
      </c>
      <c r="P22" s="9"/>
      <c r="Q22" s="13">
        <f>AVERAGE(G22:L22)</f>
        <v>66.33333333333333</v>
      </c>
    </row>
    <row r="23" spans="1:17" ht="12.75">
      <c r="A23" s="5">
        <f t="shared" si="0"/>
        <v>18</v>
      </c>
      <c r="B23" s="6">
        <f t="shared" si="1"/>
        <v>397</v>
      </c>
      <c r="C23" s="7"/>
      <c r="D23" s="6">
        <f t="shared" si="2"/>
        <v>52</v>
      </c>
      <c r="E23" s="80" t="s">
        <v>445</v>
      </c>
      <c r="F23" s="80" t="s">
        <v>8</v>
      </c>
      <c r="G23" s="92">
        <v>70</v>
      </c>
      <c r="H23" s="92">
        <v>56</v>
      </c>
      <c r="I23" s="92">
        <v>70</v>
      </c>
      <c r="J23" s="92">
        <v>63</v>
      </c>
      <c r="K23" s="92">
        <v>66</v>
      </c>
      <c r="L23" s="92">
        <v>72</v>
      </c>
      <c r="M23" s="6">
        <f t="shared" si="3"/>
        <v>72</v>
      </c>
      <c r="P23" s="9"/>
      <c r="Q23" s="13">
        <f>AVERAGE(G23:L23)</f>
        <v>66.16666666666667</v>
      </c>
    </row>
    <row r="24" spans="1:17" ht="12.75">
      <c r="A24" s="95">
        <f t="shared" si="0"/>
        <v>19</v>
      </c>
      <c r="B24" s="96">
        <f t="shared" si="1"/>
        <v>396</v>
      </c>
      <c r="C24" s="97"/>
      <c r="D24" s="96">
        <f t="shared" si="2"/>
        <v>53</v>
      </c>
      <c r="E24" s="141" t="s">
        <v>63</v>
      </c>
      <c r="F24" s="141" t="s">
        <v>9</v>
      </c>
      <c r="G24" s="91">
        <v>77</v>
      </c>
      <c r="H24" s="92">
        <v>51</v>
      </c>
      <c r="I24" s="92">
        <v>64</v>
      </c>
      <c r="J24" s="92">
        <v>66</v>
      </c>
      <c r="K24" s="92">
        <v>65</v>
      </c>
      <c r="L24" s="92">
        <v>73</v>
      </c>
      <c r="M24" s="6">
        <f t="shared" si="3"/>
        <v>77</v>
      </c>
      <c r="N24" s="15" t="str">
        <f>IF(M24&lt;75,"",VLOOKUP(M24,'[2]Tabelle1'!$J$16:$K$56,2,FALSE))</f>
        <v>Bronze</v>
      </c>
      <c r="P24" s="9"/>
      <c r="Q24" s="13">
        <f t="shared" si="4"/>
        <v>66</v>
      </c>
    </row>
    <row r="25" spans="1:20" ht="12.75">
      <c r="A25" s="5">
        <f t="shared" si="0"/>
        <v>20</v>
      </c>
      <c r="B25" s="6">
        <f t="shared" si="1"/>
        <v>395</v>
      </c>
      <c r="C25" s="7"/>
      <c r="D25" s="6">
        <f t="shared" si="2"/>
        <v>54</v>
      </c>
      <c r="E25" s="80" t="s">
        <v>415</v>
      </c>
      <c r="F25" s="80" t="s">
        <v>414</v>
      </c>
      <c r="G25" s="92">
        <v>68</v>
      </c>
      <c r="H25" s="92">
        <v>68</v>
      </c>
      <c r="I25" s="92">
        <v>59</v>
      </c>
      <c r="J25" s="92">
        <v>62</v>
      </c>
      <c r="K25" s="92">
        <v>63</v>
      </c>
      <c r="L25" s="91">
        <v>75</v>
      </c>
      <c r="M25" s="6">
        <f t="shared" si="3"/>
        <v>75</v>
      </c>
      <c r="N25" s="2" t="str">
        <f>IF(M25&lt;75,"",VLOOKUP(M25,'[2]Tabelle1'!$J$16:$K$56,2,FALSE))</f>
        <v>Bronze</v>
      </c>
      <c r="P25" s="9"/>
      <c r="Q25" s="13">
        <f>AVERAGE(G25:L25)</f>
        <v>65.83333333333333</v>
      </c>
      <c r="T25"/>
    </row>
    <row r="26" spans="1:17" ht="12.75">
      <c r="A26" s="5">
        <f t="shared" si="0"/>
        <v>20</v>
      </c>
      <c r="B26" s="6">
        <f t="shared" si="1"/>
        <v>395</v>
      </c>
      <c r="C26" s="7" t="s">
        <v>4</v>
      </c>
      <c r="D26" s="6">
        <f t="shared" si="2"/>
        <v>54</v>
      </c>
      <c r="E26" s="80" t="s">
        <v>325</v>
      </c>
      <c r="F26" s="80" t="s">
        <v>378</v>
      </c>
      <c r="G26" s="91">
        <v>79</v>
      </c>
      <c r="H26" s="92">
        <v>73</v>
      </c>
      <c r="I26" s="92">
        <v>56</v>
      </c>
      <c r="J26" s="92">
        <v>69</v>
      </c>
      <c r="K26" s="92">
        <v>59</v>
      </c>
      <c r="L26" s="92">
        <v>59</v>
      </c>
      <c r="M26" s="6">
        <f t="shared" si="3"/>
        <v>79</v>
      </c>
      <c r="N26" s="2" t="str">
        <f>IF(M26&lt;75,"",VLOOKUP(M26,'[2]Tabelle1'!$J$16:$K$56,2,FALSE))</f>
        <v>Bronze</v>
      </c>
      <c r="P26" s="9"/>
      <c r="Q26" s="13">
        <f>AVERAGE(G26:L26)</f>
        <v>65.83333333333333</v>
      </c>
    </row>
    <row r="27" spans="1:17" ht="12.75">
      <c r="A27" s="5">
        <f t="shared" si="0"/>
        <v>22</v>
      </c>
      <c r="B27" s="6">
        <f t="shared" si="1"/>
        <v>386</v>
      </c>
      <c r="C27" s="7" t="s">
        <v>4</v>
      </c>
      <c r="D27" s="6">
        <f t="shared" si="2"/>
        <v>63</v>
      </c>
      <c r="E27" s="80" t="s">
        <v>101</v>
      </c>
      <c r="F27" s="80" t="s">
        <v>49</v>
      </c>
      <c r="G27" s="92">
        <v>63</v>
      </c>
      <c r="H27" s="92">
        <v>72</v>
      </c>
      <c r="I27" s="92">
        <v>58</v>
      </c>
      <c r="J27" s="92">
        <v>64</v>
      </c>
      <c r="K27" s="92">
        <v>64</v>
      </c>
      <c r="L27" s="92">
        <v>65</v>
      </c>
      <c r="M27" s="6">
        <f t="shared" si="3"/>
        <v>72</v>
      </c>
      <c r="N27" s="2">
        <f>IF(M27&lt;75,"",VLOOKUP(M27,'[2]Tabelle1'!$J$16:$K$56,2,FALSE))</f>
      </c>
      <c r="O27" s="22"/>
      <c r="P27" s="27"/>
      <c r="Q27" s="28">
        <f>AVERAGE(G27:L27)</f>
        <v>64.33333333333333</v>
      </c>
    </row>
    <row r="28" spans="1:17" ht="12.75">
      <c r="A28" s="5">
        <f t="shared" si="0"/>
        <v>23</v>
      </c>
      <c r="B28" s="6">
        <f t="shared" si="1"/>
        <v>384</v>
      </c>
      <c r="C28" s="7" t="s">
        <v>4</v>
      </c>
      <c r="D28" s="6">
        <f t="shared" si="2"/>
        <v>65</v>
      </c>
      <c r="E28" s="80" t="s">
        <v>254</v>
      </c>
      <c r="F28" s="80" t="s">
        <v>20</v>
      </c>
      <c r="G28" s="92">
        <v>62</v>
      </c>
      <c r="H28" s="92">
        <v>63</v>
      </c>
      <c r="I28" s="92">
        <v>61</v>
      </c>
      <c r="J28" s="92">
        <v>57</v>
      </c>
      <c r="K28" s="92">
        <v>67</v>
      </c>
      <c r="L28" s="92">
        <v>74</v>
      </c>
      <c r="M28" s="6">
        <f t="shared" si="3"/>
        <v>74</v>
      </c>
      <c r="N28" s="2">
        <f>IF(M28&lt;75,"",VLOOKUP(M28,'[2]Tabelle1'!$J$16:$K$56,2,FALSE))</f>
      </c>
      <c r="P28" s="9"/>
      <c r="Q28" s="13">
        <f t="shared" si="4"/>
        <v>64</v>
      </c>
    </row>
    <row r="29" spans="1:17" ht="12.75">
      <c r="A29" s="5">
        <f t="shared" si="0"/>
        <v>24</v>
      </c>
      <c r="B29" s="6">
        <f t="shared" si="1"/>
        <v>383</v>
      </c>
      <c r="C29" s="7" t="s">
        <v>4</v>
      </c>
      <c r="D29" s="6">
        <f t="shared" si="2"/>
        <v>66</v>
      </c>
      <c r="E29" s="80" t="s">
        <v>314</v>
      </c>
      <c r="F29" s="80" t="s">
        <v>89</v>
      </c>
      <c r="G29" s="92">
        <v>66</v>
      </c>
      <c r="H29" s="92">
        <v>59</v>
      </c>
      <c r="I29" s="92">
        <v>65</v>
      </c>
      <c r="J29" s="92">
        <v>65</v>
      </c>
      <c r="K29" s="92">
        <v>65</v>
      </c>
      <c r="L29" s="92">
        <v>63</v>
      </c>
      <c r="M29" s="6">
        <f t="shared" si="3"/>
        <v>66</v>
      </c>
      <c r="N29" s="2">
        <f>IF(M29&lt;75,"",VLOOKUP(M29,'[2]Tabelle1'!$J$16:$K$56,2,FALSE))</f>
      </c>
      <c r="P29" s="9"/>
      <c r="Q29" s="13">
        <f t="shared" si="4"/>
        <v>63.833333333333336</v>
      </c>
    </row>
    <row r="30" spans="1:17" ht="12.75">
      <c r="A30" s="5">
        <f t="shared" si="0"/>
        <v>25</v>
      </c>
      <c r="B30" s="6">
        <f t="shared" si="1"/>
        <v>382</v>
      </c>
      <c r="C30" s="7"/>
      <c r="D30" s="6">
        <f t="shared" si="2"/>
        <v>67</v>
      </c>
      <c r="E30" s="80" t="s">
        <v>223</v>
      </c>
      <c r="F30" s="80" t="s">
        <v>15</v>
      </c>
      <c r="G30" s="92">
        <v>60</v>
      </c>
      <c r="H30" s="92">
        <v>57</v>
      </c>
      <c r="I30" s="92">
        <v>54</v>
      </c>
      <c r="J30" s="92">
        <v>67</v>
      </c>
      <c r="K30" s="91">
        <v>78</v>
      </c>
      <c r="L30" s="92">
        <v>66</v>
      </c>
      <c r="M30" s="6">
        <v>78</v>
      </c>
      <c r="N30" s="2" t="s">
        <v>420</v>
      </c>
      <c r="P30" s="9"/>
      <c r="Q30" s="13">
        <f t="shared" si="4"/>
        <v>63.666666666666664</v>
      </c>
    </row>
    <row r="31" spans="1:17" ht="12.75">
      <c r="A31" s="5">
        <f t="shared" si="0"/>
        <v>26</v>
      </c>
      <c r="B31" s="6">
        <f t="shared" si="1"/>
        <v>381</v>
      </c>
      <c r="C31" s="7" t="s">
        <v>4</v>
      </c>
      <c r="D31" s="6">
        <f t="shared" si="2"/>
        <v>68</v>
      </c>
      <c r="E31" s="80" t="s">
        <v>167</v>
      </c>
      <c r="F31" s="80" t="s">
        <v>166</v>
      </c>
      <c r="G31" s="92">
        <v>58</v>
      </c>
      <c r="H31" s="92">
        <v>62</v>
      </c>
      <c r="I31" s="92">
        <v>63</v>
      </c>
      <c r="J31" s="92">
        <v>67</v>
      </c>
      <c r="K31" s="92">
        <v>64</v>
      </c>
      <c r="L31" s="92">
        <v>67</v>
      </c>
      <c r="M31" s="6">
        <f aca="true" t="shared" si="5" ref="M31:M62">IF(ISBLANK(F31),0,MAX(G31,H31,I31,J31,K31,L31))</f>
        <v>67</v>
      </c>
      <c r="N31" s="2">
        <f>IF(M31&lt;75,"",VLOOKUP(M31,'[2]Tabelle1'!$J$16:$K$56,2,FALSE))</f>
      </c>
      <c r="P31" s="9"/>
      <c r="Q31" s="13">
        <f t="shared" si="4"/>
        <v>63.5</v>
      </c>
    </row>
    <row r="32" spans="1:17" ht="12.75">
      <c r="A32" s="5">
        <f t="shared" si="0"/>
        <v>27</v>
      </c>
      <c r="B32" s="6">
        <f t="shared" si="1"/>
        <v>377</v>
      </c>
      <c r="C32" s="7" t="s">
        <v>4</v>
      </c>
      <c r="D32" s="6">
        <f t="shared" si="2"/>
        <v>72</v>
      </c>
      <c r="E32" s="80" t="s">
        <v>52</v>
      </c>
      <c r="F32" s="80" t="s">
        <v>33</v>
      </c>
      <c r="G32" s="92">
        <v>63</v>
      </c>
      <c r="H32" s="92">
        <v>66</v>
      </c>
      <c r="I32" s="92">
        <v>63</v>
      </c>
      <c r="J32" s="92">
        <v>54</v>
      </c>
      <c r="K32" s="92">
        <v>59</v>
      </c>
      <c r="L32" s="92">
        <v>72</v>
      </c>
      <c r="M32" s="6">
        <f t="shared" si="5"/>
        <v>72</v>
      </c>
      <c r="N32" s="2">
        <f>IF(M32&lt;75,"",VLOOKUP(M32,'[2]Tabelle1'!$J$16:$K$56,2,FALSE))</f>
      </c>
      <c r="P32" s="9"/>
      <c r="Q32" s="13">
        <f t="shared" si="4"/>
        <v>62.833333333333336</v>
      </c>
    </row>
    <row r="33" spans="1:17" ht="12.75">
      <c r="A33" s="5">
        <f t="shared" si="0"/>
        <v>28</v>
      </c>
      <c r="B33" s="6">
        <f t="shared" si="1"/>
        <v>375</v>
      </c>
      <c r="C33" s="7" t="s">
        <v>4</v>
      </c>
      <c r="D33" s="6">
        <f t="shared" si="2"/>
        <v>74</v>
      </c>
      <c r="E33" s="80" t="s">
        <v>50</v>
      </c>
      <c r="F33" s="80" t="s">
        <v>32</v>
      </c>
      <c r="G33" s="92">
        <v>66</v>
      </c>
      <c r="H33" s="92">
        <v>66</v>
      </c>
      <c r="I33" s="92">
        <v>65</v>
      </c>
      <c r="J33" s="92">
        <v>53</v>
      </c>
      <c r="K33" s="92">
        <v>64</v>
      </c>
      <c r="L33" s="92">
        <v>61</v>
      </c>
      <c r="M33" s="6">
        <f t="shared" si="5"/>
        <v>66</v>
      </c>
      <c r="N33" s="2">
        <f>IF(M33&lt;75,"",VLOOKUP(M33,'[2]Tabelle1'!$J$16:$K$56,2,FALSE))</f>
      </c>
      <c r="P33" s="9"/>
      <c r="Q33" s="13">
        <f t="shared" si="4"/>
        <v>62.5</v>
      </c>
    </row>
    <row r="34" spans="1:17" ht="12.75">
      <c r="A34" s="5">
        <f t="shared" si="0"/>
        <v>29</v>
      </c>
      <c r="B34" s="6">
        <f t="shared" si="1"/>
        <v>374</v>
      </c>
      <c r="C34" s="7" t="s">
        <v>4</v>
      </c>
      <c r="D34" s="6">
        <f t="shared" si="2"/>
        <v>75</v>
      </c>
      <c r="E34" s="80" t="s">
        <v>73</v>
      </c>
      <c r="F34" s="80" t="s">
        <v>75</v>
      </c>
      <c r="G34" s="92">
        <v>69</v>
      </c>
      <c r="H34" s="92">
        <v>54</v>
      </c>
      <c r="I34" s="92">
        <v>68</v>
      </c>
      <c r="J34" s="92">
        <v>60</v>
      </c>
      <c r="K34" s="92">
        <v>51</v>
      </c>
      <c r="L34" s="92">
        <v>72</v>
      </c>
      <c r="M34" s="6">
        <f t="shared" si="5"/>
        <v>72</v>
      </c>
      <c r="N34" s="2">
        <f>IF(M34&lt;75,"",VLOOKUP(M34,'[2]Tabelle1'!$J$16:$K$56,2,FALSE))</f>
      </c>
      <c r="P34" s="9"/>
      <c r="Q34" s="13">
        <f t="shared" si="4"/>
        <v>62.333333333333336</v>
      </c>
    </row>
    <row r="35" spans="1:17" ht="12.75">
      <c r="A35" s="5">
        <f t="shared" si="0"/>
        <v>30</v>
      </c>
      <c r="B35" s="6">
        <f t="shared" si="1"/>
        <v>373</v>
      </c>
      <c r="C35" s="7"/>
      <c r="D35" s="6">
        <f t="shared" si="2"/>
        <v>76</v>
      </c>
      <c r="E35" s="80" t="s">
        <v>260</v>
      </c>
      <c r="F35" s="80" t="s">
        <v>10</v>
      </c>
      <c r="G35" s="92">
        <v>71</v>
      </c>
      <c r="H35" s="92">
        <v>59</v>
      </c>
      <c r="I35" s="92">
        <v>61</v>
      </c>
      <c r="J35" s="92">
        <v>61</v>
      </c>
      <c r="K35" s="92">
        <v>59</v>
      </c>
      <c r="L35" s="92">
        <v>62</v>
      </c>
      <c r="M35" s="6">
        <f t="shared" si="5"/>
        <v>71</v>
      </c>
      <c r="N35" s="2">
        <f>IF(M35&lt;75,"",VLOOKUP(M35,'[2]Tabelle1'!$J$16:$K$56,2,FALSE))</f>
      </c>
      <c r="P35" s="9"/>
      <c r="Q35" s="13">
        <f t="shared" si="4"/>
        <v>62.166666666666664</v>
      </c>
    </row>
    <row r="36" spans="1:17" ht="12.75">
      <c r="A36" s="5">
        <f t="shared" si="0"/>
        <v>31</v>
      </c>
      <c r="B36" s="6">
        <f t="shared" si="1"/>
        <v>372</v>
      </c>
      <c r="D36" s="6">
        <f t="shared" si="2"/>
        <v>77</v>
      </c>
      <c r="E36" s="80" t="s">
        <v>316</v>
      </c>
      <c r="F36" s="80" t="s">
        <v>89</v>
      </c>
      <c r="G36" s="92">
        <v>66</v>
      </c>
      <c r="H36" s="92">
        <v>69</v>
      </c>
      <c r="I36" s="92">
        <v>56</v>
      </c>
      <c r="J36" s="92">
        <v>52</v>
      </c>
      <c r="K36" s="92">
        <v>70</v>
      </c>
      <c r="L36" s="92">
        <v>59</v>
      </c>
      <c r="M36" s="6">
        <f t="shared" si="5"/>
        <v>70</v>
      </c>
      <c r="N36" s="2">
        <f>IF(M36&lt;75,"",VLOOKUP(M36,'[2]Tabelle1'!$J$16:$K$56,2,FALSE))</f>
      </c>
      <c r="P36" s="9"/>
      <c r="Q36" s="13">
        <f t="shared" si="4"/>
        <v>62</v>
      </c>
    </row>
    <row r="37" spans="1:17" ht="12.75">
      <c r="A37" s="5">
        <f t="shared" si="0"/>
        <v>32</v>
      </c>
      <c r="B37" s="6">
        <f t="shared" si="1"/>
        <v>371</v>
      </c>
      <c r="C37" s="7" t="s">
        <v>4</v>
      </c>
      <c r="D37" s="6">
        <f t="shared" si="2"/>
        <v>78</v>
      </c>
      <c r="E37" s="80" t="s">
        <v>90</v>
      </c>
      <c r="F37" s="80" t="s">
        <v>49</v>
      </c>
      <c r="G37" s="92">
        <v>63</v>
      </c>
      <c r="H37" s="92">
        <v>64</v>
      </c>
      <c r="I37" s="92">
        <v>74</v>
      </c>
      <c r="J37" s="92">
        <v>45</v>
      </c>
      <c r="K37" s="92">
        <v>55</v>
      </c>
      <c r="L37" s="92">
        <v>70</v>
      </c>
      <c r="M37" s="6">
        <f t="shared" si="5"/>
        <v>74</v>
      </c>
      <c r="P37" s="9"/>
      <c r="Q37" s="13">
        <f t="shared" si="4"/>
        <v>61.833333333333336</v>
      </c>
    </row>
    <row r="38" spans="1:17" ht="12.75">
      <c r="A38" s="5">
        <f t="shared" si="0"/>
        <v>33</v>
      </c>
      <c r="B38" s="6">
        <f t="shared" si="1"/>
        <v>368</v>
      </c>
      <c r="C38" s="7" t="s">
        <v>4</v>
      </c>
      <c r="D38" s="6">
        <f t="shared" si="2"/>
        <v>81</v>
      </c>
      <c r="E38" s="80" t="s">
        <v>40</v>
      </c>
      <c r="F38" s="80" t="s">
        <v>32</v>
      </c>
      <c r="G38" s="92">
        <v>58</v>
      </c>
      <c r="H38" s="92">
        <v>63</v>
      </c>
      <c r="I38" s="92">
        <v>64</v>
      </c>
      <c r="J38" s="92">
        <v>53</v>
      </c>
      <c r="K38" s="92">
        <v>56</v>
      </c>
      <c r="L38" s="92">
        <v>74</v>
      </c>
      <c r="M38" s="6">
        <f t="shared" si="5"/>
        <v>74</v>
      </c>
      <c r="N38" s="2">
        <f>IF(M38&lt;75,"",VLOOKUP(M38,'[2]Tabelle1'!$J$16:$K$56,2,FALSE))</f>
      </c>
      <c r="P38" s="9"/>
      <c r="Q38" s="13">
        <f t="shared" si="4"/>
        <v>61.333333333333336</v>
      </c>
    </row>
    <row r="39" spans="1:17" ht="12.75">
      <c r="A39" s="5">
        <f t="shared" si="0"/>
        <v>34</v>
      </c>
      <c r="B39" s="6">
        <f t="shared" si="1"/>
        <v>367</v>
      </c>
      <c r="C39" s="7"/>
      <c r="D39" s="6">
        <f t="shared" si="2"/>
        <v>82</v>
      </c>
      <c r="E39" s="80" t="s">
        <v>161</v>
      </c>
      <c r="F39" s="80" t="s">
        <v>10</v>
      </c>
      <c r="G39" s="92">
        <v>67</v>
      </c>
      <c r="H39" s="92">
        <v>49</v>
      </c>
      <c r="I39" s="92">
        <v>65</v>
      </c>
      <c r="J39" s="92">
        <v>64</v>
      </c>
      <c r="K39" s="92">
        <v>54</v>
      </c>
      <c r="L39" s="92">
        <v>68</v>
      </c>
      <c r="M39" s="6">
        <f t="shared" si="5"/>
        <v>68</v>
      </c>
      <c r="N39" s="2">
        <f>IF(M39&lt;75,"",VLOOKUP(M39,'[2]Tabelle1'!$J$16:$K$56,2,FALSE))</f>
      </c>
      <c r="P39" s="9"/>
      <c r="Q39" s="13">
        <f t="shared" si="4"/>
        <v>61.166666666666664</v>
      </c>
    </row>
    <row r="40" spans="1:17" ht="12.75">
      <c r="A40" s="5">
        <f t="shared" si="0"/>
        <v>35</v>
      </c>
      <c r="B40" s="6">
        <f t="shared" si="1"/>
        <v>366</v>
      </c>
      <c r="C40" s="7"/>
      <c r="D40" s="6">
        <f t="shared" si="2"/>
        <v>83</v>
      </c>
      <c r="E40" s="80" t="s">
        <v>39</v>
      </c>
      <c r="F40" s="80" t="s">
        <v>32</v>
      </c>
      <c r="G40" s="92">
        <v>69</v>
      </c>
      <c r="H40" s="92">
        <v>69</v>
      </c>
      <c r="I40" s="91">
        <v>76</v>
      </c>
      <c r="J40" s="92">
        <v>69</v>
      </c>
      <c r="K40" s="125">
        <v>83</v>
      </c>
      <c r="L40" s="92">
        <v>0</v>
      </c>
      <c r="M40" s="6">
        <f t="shared" si="5"/>
        <v>83</v>
      </c>
      <c r="N40" s="2" t="str">
        <f>IF(M40&lt;75,"",VLOOKUP(M40,'[2]Tabelle1'!$J$16:$K$56,2,FALSE))</f>
        <v>Silber</v>
      </c>
      <c r="P40" s="9"/>
      <c r="Q40" s="13">
        <f t="shared" si="4"/>
        <v>61</v>
      </c>
    </row>
    <row r="41" spans="1:17" ht="12.75">
      <c r="A41" s="5">
        <f t="shared" si="0"/>
        <v>36</v>
      </c>
      <c r="B41" s="6">
        <f t="shared" si="1"/>
        <v>365</v>
      </c>
      <c r="C41" s="7" t="s">
        <v>4</v>
      </c>
      <c r="D41" s="6">
        <f t="shared" si="2"/>
        <v>84</v>
      </c>
      <c r="E41" s="80" t="s">
        <v>210</v>
      </c>
      <c r="F41" s="80" t="s">
        <v>14</v>
      </c>
      <c r="G41" s="92">
        <v>64</v>
      </c>
      <c r="H41" s="92">
        <v>63</v>
      </c>
      <c r="I41" s="92">
        <v>56</v>
      </c>
      <c r="J41" s="92">
        <v>58</v>
      </c>
      <c r="K41" s="92">
        <v>57</v>
      </c>
      <c r="L41" s="92">
        <v>67</v>
      </c>
      <c r="M41" s="6">
        <f t="shared" si="5"/>
        <v>67</v>
      </c>
      <c r="N41" s="2">
        <f>IF(M41&lt;75,"",VLOOKUP(M41,'[2]Tabelle1'!$J$16:$K$56,2,FALSE))</f>
      </c>
      <c r="P41" s="9"/>
      <c r="Q41" s="13">
        <f t="shared" si="4"/>
        <v>60.833333333333336</v>
      </c>
    </row>
    <row r="42" spans="1:17" ht="12.75">
      <c r="A42" s="5">
        <f t="shared" si="0"/>
        <v>37</v>
      </c>
      <c r="B42" s="6">
        <f t="shared" si="1"/>
        <v>363</v>
      </c>
      <c r="C42" s="7" t="s">
        <v>4</v>
      </c>
      <c r="D42" s="6">
        <f t="shared" si="2"/>
        <v>86</v>
      </c>
      <c r="E42" s="80" t="s">
        <v>200</v>
      </c>
      <c r="F42" s="80" t="s">
        <v>166</v>
      </c>
      <c r="G42" s="92">
        <v>58</v>
      </c>
      <c r="H42" s="92">
        <v>59</v>
      </c>
      <c r="I42" s="92">
        <v>52</v>
      </c>
      <c r="J42" s="92">
        <v>68</v>
      </c>
      <c r="K42" s="92">
        <v>56</v>
      </c>
      <c r="L42" s="92">
        <v>70</v>
      </c>
      <c r="M42" s="6">
        <f t="shared" si="5"/>
        <v>70</v>
      </c>
      <c r="N42" s="2">
        <f>IF(M42&lt;75,"",VLOOKUP(M42,'[2]Tabelle1'!$J$16:$K$56,2,FALSE))</f>
      </c>
      <c r="P42" s="9"/>
      <c r="Q42" s="13">
        <f t="shared" si="4"/>
        <v>60.5</v>
      </c>
    </row>
    <row r="43" spans="1:17" ht="12.75">
      <c r="A43" s="5">
        <f t="shared" si="0"/>
        <v>37</v>
      </c>
      <c r="B43" s="6">
        <f t="shared" si="1"/>
        <v>363</v>
      </c>
      <c r="C43" s="7" t="s">
        <v>4</v>
      </c>
      <c r="D43" s="6">
        <f t="shared" si="2"/>
        <v>86</v>
      </c>
      <c r="E43" s="80" t="s">
        <v>322</v>
      </c>
      <c r="F43" s="80" t="s">
        <v>378</v>
      </c>
      <c r="G43" s="92">
        <v>57</v>
      </c>
      <c r="H43" s="92">
        <v>58</v>
      </c>
      <c r="I43" s="92">
        <v>61</v>
      </c>
      <c r="J43" s="92">
        <v>66</v>
      </c>
      <c r="K43" s="92">
        <v>62</v>
      </c>
      <c r="L43" s="92">
        <v>59</v>
      </c>
      <c r="M43" s="6">
        <f t="shared" si="5"/>
        <v>66</v>
      </c>
      <c r="N43" s="2">
        <f>IF(M43&lt;75,"",VLOOKUP(M43,'[2]Tabelle1'!$J$16:$K$56,2,FALSE))</f>
      </c>
      <c r="P43" s="9"/>
      <c r="Q43" s="13">
        <f t="shared" si="4"/>
        <v>60.5</v>
      </c>
    </row>
    <row r="44" spans="1:17" ht="12.75">
      <c r="A44" s="5">
        <f t="shared" si="0"/>
        <v>39</v>
      </c>
      <c r="B44" s="6">
        <f t="shared" si="1"/>
        <v>361</v>
      </c>
      <c r="C44" s="7" t="s">
        <v>4</v>
      </c>
      <c r="D44" s="6">
        <f t="shared" si="2"/>
        <v>88</v>
      </c>
      <c r="E44" s="80" t="s">
        <v>69</v>
      </c>
      <c r="F44" s="80" t="s">
        <v>75</v>
      </c>
      <c r="G44" s="92">
        <v>68</v>
      </c>
      <c r="H44" s="92">
        <v>56</v>
      </c>
      <c r="I44" s="92">
        <v>53</v>
      </c>
      <c r="J44" s="92">
        <v>64</v>
      </c>
      <c r="K44" s="92">
        <v>61</v>
      </c>
      <c r="L44" s="92">
        <v>59</v>
      </c>
      <c r="M44" s="6">
        <f t="shared" si="5"/>
        <v>68</v>
      </c>
      <c r="N44" s="2">
        <f>IF(M44&lt;75,"",VLOOKUP(M44,'[2]Tabelle1'!$J$16:$K$56,2,FALSE))</f>
      </c>
      <c r="P44" s="9"/>
      <c r="Q44" s="13">
        <f t="shared" si="4"/>
        <v>60.166666666666664</v>
      </c>
    </row>
    <row r="45" spans="1:17" ht="12.75">
      <c r="A45" s="5">
        <f t="shared" si="0"/>
        <v>39</v>
      </c>
      <c r="B45" s="6">
        <f t="shared" si="1"/>
        <v>361</v>
      </c>
      <c r="C45" s="7" t="s">
        <v>4</v>
      </c>
      <c r="D45" s="6">
        <f t="shared" si="2"/>
        <v>88</v>
      </c>
      <c r="E45" s="80" t="s">
        <v>317</v>
      </c>
      <c r="F45" s="80" t="s">
        <v>89</v>
      </c>
      <c r="G45" s="92">
        <v>58</v>
      </c>
      <c r="H45" s="92">
        <v>59</v>
      </c>
      <c r="I45" s="92">
        <v>57</v>
      </c>
      <c r="J45" s="92">
        <v>61</v>
      </c>
      <c r="K45" s="92">
        <v>65</v>
      </c>
      <c r="L45" s="92">
        <v>61</v>
      </c>
      <c r="M45" s="6">
        <f t="shared" si="5"/>
        <v>65</v>
      </c>
      <c r="N45" s="2">
        <f>IF(M45&lt;75,"",VLOOKUP(M45,'[2]Tabelle1'!$J$16:$K$56,2,FALSE))</f>
      </c>
      <c r="P45" s="9"/>
      <c r="Q45" s="13">
        <f t="shared" si="4"/>
        <v>60.166666666666664</v>
      </c>
    </row>
    <row r="46" spans="1:17" ht="12.75">
      <c r="A46" s="5">
        <f t="shared" si="0"/>
        <v>39</v>
      </c>
      <c r="B46" s="6">
        <f t="shared" si="1"/>
        <v>361</v>
      </c>
      <c r="C46" s="7"/>
      <c r="D46" s="6">
        <f t="shared" si="2"/>
        <v>88</v>
      </c>
      <c r="E46" s="80" t="s">
        <v>319</v>
      </c>
      <c r="F46" s="80" t="s">
        <v>89</v>
      </c>
      <c r="G46" s="92">
        <v>64</v>
      </c>
      <c r="H46" s="92">
        <v>60</v>
      </c>
      <c r="I46" s="92">
        <v>62</v>
      </c>
      <c r="J46" s="92">
        <v>64</v>
      </c>
      <c r="K46" s="92">
        <v>52</v>
      </c>
      <c r="L46" s="92">
        <v>59</v>
      </c>
      <c r="M46" s="6">
        <f t="shared" si="5"/>
        <v>64</v>
      </c>
      <c r="N46" s="2">
        <f>IF(M46&lt;75,"",VLOOKUP(M46,'[2]Tabelle1'!$J$16:$K$56,2,FALSE))</f>
      </c>
      <c r="P46" s="9"/>
      <c r="Q46" s="13">
        <f t="shared" si="4"/>
        <v>60.166666666666664</v>
      </c>
    </row>
    <row r="47" spans="1:17" ht="12.75">
      <c r="A47" s="5">
        <f t="shared" si="0"/>
        <v>42</v>
      </c>
      <c r="B47" s="6">
        <f t="shared" si="1"/>
        <v>360</v>
      </c>
      <c r="C47" s="7" t="s">
        <v>4</v>
      </c>
      <c r="D47" s="6">
        <f t="shared" si="2"/>
        <v>89</v>
      </c>
      <c r="E47" s="80" t="s">
        <v>263</v>
      </c>
      <c r="F47" s="80" t="s">
        <v>11</v>
      </c>
      <c r="G47" s="92">
        <v>59</v>
      </c>
      <c r="H47" s="92">
        <v>57</v>
      </c>
      <c r="I47" s="92">
        <v>60</v>
      </c>
      <c r="J47" s="92">
        <v>54</v>
      </c>
      <c r="K47" s="92">
        <v>60</v>
      </c>
      <c r="L47" s="92">
        <v>70</v>
      </c>
      <c r="M47" s="6">
        <f t="shared" si="5"/>
        <v>70</v>
      </c>
      <c r="N47" s="2">
        <f>IF(M47&lt;75,"",VLOOKUP(M47,'[2]Tabelle1'!$J$16:$K$56,2,FALSE))</f>
      </c>
      <c r="P47" s="9"/>
      <c r="Q47" s="13">
        <f t="shared" si="4"/>
        <v>60</v>
      </c>
    </row>
    <row r="48" spans="1:17" ht="12.75">
      <c r="A48" s="5">
        <f t="shared" si="0"/>
        <v>43</v>
      </c>
      <c r="B48" s="6">
        <f t="shared" si="1"/>
        <v>359</v>
      </c>
      <c r="C48" s="7" t="s">
        <v>4</v>
      </c>
      <c r="D48" s="6">
        <f t="shared" si="2"/>
        <v>90</v>
      </c>
      <c r="E48" s="80" t="s">
        <v>264</v>
      </c>
      <c r="F48" s="80" t="s">
        <v>11</v>
      </c>
      <c r="G48" s="92">
        <v>67</v>
      </c>
      <c r="H48" s="92">
        <v>56</v>
      </c>
      <c r="I48" s="92">
        <v>51</v>
      </c>
      <c r="J48" s="92">
        <v>57</v>
      </c>
      <c r="K48" s="92">
        <v>70</v>
      </c>
      <c r="L48" s="92">
        <v>58</v>
      </c>
      <c r="M48" s="6">
        <f t="shared" si="5"/>
        <v>70</v>
      </c>
      <c r="N48" s="2">
        <f>IF(M48&lt;75,"",VLOOKUP(M48,'[2]Tabelle1'!$J$16:$K$56,2,FALSE))</f>
      </c>
      <c r="P48" s="9"/>
      <c r="Q48" s="13">
        <f t="shared" si="4"/>
        <v>59.833333333333336</v>
      </c>
    </row>
    <row r="49" spans="1:17" ht="12.75">
      <c r="A49" s="5">
        <f t="shared" si="0"/>
        <v>44</v>
      </c>
      <c r="B49" s="6">
        <f t="shared" si="1"/>
        <v>357</v>
      </c>
      <c r="C49" s="7" t="s">
        <v>4</v>
      </c>
      <c r="D49" s="6">
        <f t="shared" si="2"/>
        <v>92</v>
      </c>
      <c r="E49" s="80" t="s">
        <v>111</v>
      </c>
      <c r="F49" s="80" t="s">
        <v>32</v>
      </c>
      <c r="G49" s="92">
        <v>60</v>
      </c>
      <c r="H49" s="92">
        <v>60</v>
      </c>
      <c r="I49" s="92">
        <v>63</v>
      </c>
      <c r="J49" s="92">
        <v>61</v>
      </c>
      <c r="K49" s="92">
        <v>54</v>
      </c>
      <c r="L49" s="92">
        <v>59</v>
      </c>
      <c r="M49" s="6">
        <f t="shared" si="5"/>
        <v>63</v>
      </c>
      <c r="N49" s="2">
        <f>IF(M49&lt;75,"",VLOOKUP(M49,'[2]Tabelle1'!$J$16:$K$56,2,FALSE))</f>
      </c>
      <c r="P49" s="9"/>
      <c r="Q49" s="13">
        <f t="shared" si="4"/>
        <v>59.5</v>
      </c>
    </row>
    <row r="50" spans="1:17" ht="12.75">
      <c r="A50" s="5">
        <f t="shared" si="0"/>
        <v>44</v>
      </c>
      <c r="B50" s="6">
        <f t="shared" si="1"/>
        <v>357</v>
      </c>
      <c r="C50" s="7" t="s">
        <v>4</v>
      </c>
      <c r="D50" s="6">
        <f t="shared" si="2"/>
        <v>92</v>
      </c>
      <c r="E50" s="80" t="s">
        <v>315</v>
      </c>
      <c r="F50" s="80" t="s">
        <v>89</v>
      </c>
      <c r="G50" s="92">
        <v>61</v>
      </c>
      <c r="H50" s="92">
        <v>62</v>
      </c>
      <c r="I50" s="92">
        <v>60</v>
      </c>
      <c r="J50" s="92">
        <v>50</v>
      </c>
      <c r="K50" s="92">
        <v>60</v>
      </c>
      <c r="L50" s="92">
        <v>64</v>
      </c>
      <c r="M50" s="6">
        <f t="shared" si="5"/>
        <v>64</v>
      </c>
      <c r="N50" s="2">
        <f>IF(M50&lt;75,"",VLOOKUP(M50,'[2]Tabelle1'!$J$16:$K$56,2,FALSE))</f>
      </c>
      <c r="P50" s="9"/>
      <c r="Q50" s="13">
        <f t="shared" si="4"/>
        <v>59.5</v>
      </c>
    </row>
    <row r="51" spans="1:17" ht="12.75">
      <c r="A51" s="5">
        <f t="shared" si="0"/>
        <v>46</v>
      </c>
      <c r="B51" s="6">
        <f t="shared" si="1"/>
        <v>356</v>
      </c>
      <c r="C51" s="7" t="s">
        <v>4</v>
      </c>
      <c r="D51" s="6">
        <f t="shared" si="2"/>
        <v>93</v>
      </c>
      <c r="E51" s="80" t="s">
        <v>61</v>
      </c>
      <c r="F51" s="80" t="s">
        <v>9</v>
      </c>
      <c r="G51" s="92">
        <v>62</v>
      </c>
      <c r="H51" s="92">
        <v>65</v>
      </c>
      <c r="I51" s="92">
        <v>57</v>
      </c>
      <c r="J51" s="92">
        <v>57</v>
      </c>
      <c r="K51" s="92">
        <v>55</v>
      </c>
      <c r="L51" s="92">
        <v>60</v>
      </c>
      <c r="M51" s="6">
        <f t="shared" si="5"/>
        <v>65</v>
      </c>
      <c r="N51" s="2">
        <f>IF(M51&lt;75,"",VLOOKUP(M51,'[2]Tabelle1'!$J$16:$K$56,2,FALSE))</f>
      </c>
      <c r="P51" s="9"/>
      <c r="Q51" s="13">
        <f t="shared" si="4"/>
        <v>59.333333333333336</v>
      </c>
    </row>
    <row r="52" spans="1:17" ht="12.75">
      <c r="A52" s="5">
        <f t="shared" si="0"/>
        <v>47</v>
      </c>
      <c r="B52" s="6">
        <f t="shared" si="1"/>
        <v>355</v>
      </c>
      <c r="C52" s="7" t="s">
        <v>4</v>
      </c>
      <c r="D52" s="6">
        <f t="shared" si="2"/>
        <v>94</v>
      </c>
      <c r="E52" s="80" t="s">
        <v>224</v>
      </c>
      <c r="F52" s="80" t="s">
        <v>15</v>
      </c>
      <c r="G52" s="92">
        <v>63</v>
      </c>
      <c r="H52" s="92">
        <v>64</v>
      </c>
      <c r="I52" s="92">
        <v>50</v>
      </c>
      <c r="J52" s="92">
        <v>56</v>
      </c>
      <c r="K52" s="92">
        <v>64</v>
      </c>
      <c r="L52" s="92">
        <v>58</v>
      </c>
      <c r="M52" s="6">
        <f t="shared" si="5"/>
        <v>64</v>
      </c>
      <c r="N52" s="2">
        <f>IF(M52&lt;75,"",VLOOKUP(M52,'[2]Tabelle1'!$J$16:$K$56,2,FALSE))</f>
      </c>
      <c r="P52" s="9"/>
      <c r="Q52" s="13">
        <f t="shared" si="4"/>
        <v>59.166666666666664</v>
      </c>
    </row>
    <row r="53" spans="1:17" ht="12.75">
      <c r="A53" s="5">
        <f t="shared" si="0"/>
        <v>48</v>
      </c>
      <c r="B53" s="6">
        <f t="shared" si="1"/>
        <v>353</v>
      </c>
      <c r="C53" s="7" t="s">
        <v>4</v>
      </c>
      <c r="D53" s="6">
        <f t="shared" si="2"/>
        <v>96</v>
      </c>
      <c r="E53" s="80" t="s">
        <v>169</v>
      </c>
      <c r="F53" s="80" t="s">
        <v>166</v>
      </c>
      <c r="G53" s="92">
        <v>54</v>
      </c>
      <c r="H53" s="92">
        <v>59</v>
      </c>
      <c r="I53" s="92">
        <v>67</v>
      </c>
      <c r="J53" s="92">
        <v>56</v>
      </c>
      <c r="K53" s="92">
        <v>56</v>
      </c>
      <c r="L53" s="92">
        <v>61</v>
      </c>
      <c r="M53" s="21">
        <f t="shared" si="5"/>
        <v>67</v>
      </c>
      <c r="N53" s="23">
        <f>IF(M53&lt;75,"",VLOOKUP(M53,'[2]Tabelle1'!$J$16:$K$56,2,FALSE))</f>
      </c>
      <c r="P53" s="9"/>
      <c r="Q53" s="13">
        <f t="shared" si="4"/>
        <v>58.833333333333336</v>
      </c>
    </row>
    <row r="54" spans="1:17" ht="12.75">
      <c r="A54" s="5">
        <f t="shared" si="0"/>
        <v>49</v>
      </c>
      <c r="B54" s="6">
        <f t="shared" si="1"/>
        <v>352</v>
      </c>
      <c r="C54" s="7" t="s">
        <v>4</v>
      </c>
      <c r="D54" s="6">
        <f t="shared" si="2"/>
        <v>97</v>
      </c>
      <c r="E54" s="80" t="s">
        <v>267</v>
      </c>
      <c r="F54" s="80" t="s">
        <v>11</v>
      </c>
      <c r="G54" s="92">
        <v>60</v>
      </c>
      <c r="H54" s="92">
        <v>52</v>
      </c>
      <c r="I54" s="92">
        <v>71</v>
      </c>
      <c r="J54" s="92">
        <v>52</v>
      </c>
      <c r="K54" s="92">
        <v>63</v>
      </c>
      <c r="L54" s="92">
        <v>54</v>
      </c>
      <c r="M54" s="6">
        <f t="shared" si="5"/>
        <v>71</v>
      </c>
      <c r="N54" s="2">
        <f>IF(M54&lt;75,"",VLOOKUP(M54,'[2]Tabelle1'!$J$16:$K$56,2,FALSE))</f>
      </c>
      <c r="P54" s="9"/>
      <c r="Q54" s="13">
        <f>AVERAGE(G54:L54)</f>
        <v>58.666666666666664</v>
      </c>
    </row>
    <row r="55" spans="1:17" ht="12.75">
      <c r="A55" s="5">
        <f t="shared" si="0"/>
        <v>50</v>
      </c>
      <c r="B55" s="6">
        <f t="shared" si="1"/>
        <v>351</v>
      </c>
      <c r="C55" s="7"/>
      <c r="D55" s="6">
        <f t="shared" si="2"/>
        <v>98</v>
      </c>
      <c r="E55" s="80" t="s">
        <v>431</v>
      </c>
      <c r="F55" s="80" t="s">
        <v>414</v>
      </c>
      <c r="G55" s="92">
        <v>59</v>
      </c>
      <c r="H55" s="92">
        <v>60</v>
      </c>
      <c r="I55" s="92">
        <v>63</v>
      </c>
      <c r="J55" s="92">
        <v>60</v>
      </c>
      <c r="K55" s="92">
        <v>50</v>
      </c>
      <c r="L55" s="92">
        <v>59</v>
      </c>
      <c r="M55" s="6">
        <f t="shared" si="5"/>
        <v>63</v>
      </c>
      <c r="N55" s="2">
        <f>IF(M55&lt;75,"",VLOOKUP(M55,'[2]Tabelle1'!$J$16:$K$56,2,FALSE))</f>
      </c>
      <c r="P55" s="9"/>
      <c r="Q55" s="13">
        <f t="shared" si="4"/>
        <v>58.5</v>
      </c>
    </row>
    <row r="56" spans="1:17" ht="12.75">
      <c r="A56" s="5">
        <f t="shared" si="0"/>
        <v>51</v>
      </c>
      <c r="B56" s="6">
        <f t="shared" si="1"/>
        <v>350</v>
      </c>
      <c r="C56" s="7"/>
      <c r="D56" s="6">
        <f t="shared" si="2"/>
        <v>99</v>
      </c>
      <c r="E56" s="80" t="s">
        <v>434</v>
      </c>
      <c r="F56" s="80" t="s">
        <v>414</v>
      </c>
      <c r="G56" s="92">
        <v>57</v>
      </c>
      <c r="H56" s="92">
        <v>54</v>
      </c>
      <c r="I56" s="92">
        <v>67</v>
      </c>
      <c r="J56" s="92">
        <v>58</v>
      </c>
      <c r="K56" s="92">
        <v>56</v>
      </c>
      <c r="L56" s="92">
        <v>58</v>
      </c>
      <c r="M56" s="6">
        <f t="shared" si="5"/>
        <v>67</v>
      </c>
      <c r="N56" s="2">
        <f>IF(M56&lt;75,"",VLOOKUP(M56,'[2]Tabelle1'!$J$16:$K$56,2,FALSE))</f>
      </c>
      <c r="P56" s="9"/>
      <c r="Q56" s="13">
        <f t="shared" si="4"/>
        <v>58.333333333333336</v>
      </c>
    </row>
    <row r="57" spans="1:17" ht="12.75">
      <c r="A57" s="5">
        <f t="shared" si="0"/>
        <v>52</v>
      </c>
      <c r="B57" s="6">
        <f t="shared" si="1"/>
        <v>348</v>
      </c>
      <c r="C57" s="7" t="s">
        <v>4</v>
      </c>
      <c r="D57" s="6">
        <f t="shared" si="2"/>
        <v>101</v>
      </c>
      <c r="E57" s="80" t="s">
        <v>59</v>
      </c>
      <c r="F57" s="80" t="s">
        <v>33</v>
      </c>
      <c r="G57" s="92">
        <v>57</v>
      </c>
      <c r="H57" s="92">
        <v>68</v>
      </c>
      <c r="I57" s="92">
        <v>54</v>
      </c>
      <c r="J57" s="92">
        <v>53</v>
      </c>
      <c r="K57" s="92">
        <v>59</v>
      </c>
      <c r="L57" s="92">
        <v>57</v>
      </c>
      <c r="M57" s="6">
        <f t="shared" si="5"/>
        <v>68</v>
      </c>
      <c r="N57" s="2">
        <f>IF(M57&lt;75,"",VLOOKUP(M57,'[2]Tabelle1'!$J$16:$K$56,2,FALSE))</f>
      </c>
      <c r="P57" s="9"/>
      <c r="Q57" s="13">
        <f t="shared" si="4"/>
        <v>58</v>
      </c>
    </row>
    <row r="58" spans="1:17" ht="12.75">
      <c r="A58" s="5">
        <f t="shared" si="0"/>
        <v>53</v>
      </c>
      <c r="B58" s="6">
        <f t="shared" si="1"/>
        <v>345</v>
      </c>
      <c r="D58" s="6">
        <f t="shared" si="2"/>
        <v>104</v>
      </c>
      <c r="E58" s="80" t="s">
        <v>66</v>
      </c>
      <c r="F58" s="80" t="s">
        <v>75</v>
      </c>
      <c r="G58" s="92">
        <v>66</v>
      </c>
      <c r="H58" s="92">
        <v>60</v>
      </c>
      <c r="I58" s="92">
        <v>46</v>
      </c>
      <c r="J58" s="92">
        <v>59</v>
      </c>
      <c r="K58" s="92">
        <v>60</v>
      </c>
      <c r="L58" s="92">
        <v>54</v>
      </c>
      <c r="M58" s="6">
        <f t="shared" si="5"/>
        <v>66</v>
      </c>
      <c r="P58" s="9"/>
      <c r="Q58" s="13">
        <f t="shared" si="4"/>
        <v>57.5</v>
      </c>
    </row>
    <row r="59" spans="1:17" ht="12.75">
      <c r="A59" s="5">
        <f t="shared" si="0"/>
        <v>54</v>
      </c>
      <c r="B59" s="6">
        <f t="shared" si="1"/>
        <v>344</v>
      </c>
      <c r="C59" s="7" t="s">
        <v>4</v>
      </c>
      <c r="D59" s="6">
        <f t="shared" si="2"/>
        <v>105</v>
      </c>
      <c r="E59" s="80" t="s">
        <v>233</v>
      </c>
      <c r="F59" s="80" t="s">
        <v>23</v>
      </c>
      <c r="G59" s="92">
        <v>48</v>
      </c>
      <c r="H59" s="92">
        <v>64</v>
      </c>
      <c r="I59" s="92">
        <v>57</v>
      </c>
      <c r="J59" s="92">
        <v>54</v>
      </c>
      <c r="K59" s="92">
        <v>63</v>
      </c>
      <c r="L59" s="92">
        <v>58</v>
      </c>
      <c r="M59" s="6">
        <f t="shared" si="5"/>
        <v>64</v>
      </c>
      <c r="N59" s="2">
        <f>IF(M59&lt;75,"",VLOOKUP(M59,'[2]Tabelle1'!$J$16:$K$56,2,FALSE))</f>
      </c>
      <c r="P59" s="9"/>
      <c r="Q59" s="13">
        <f t="shared" si="4"/>
        <v>57.333333333333336</v>
      </c>
    </row>
    <row r="60" spans="1:17" ht="12.75">
      <c r="A60" s="5">
        <f t="shared" si="0"/>
        <v>55</v>
      </c>
      <c r="B60" s="6">
        <f t="shared" si="1"/>
        <v>341</v>
      </c>
      <c r="C60" s="7" t="s">
        <v>4</v>
      </c>
      <c r="D60" s="6">
        <f t="shared" si="2"/>
        <v>108</v>
      </c>
      <c r="E60" s="80" t="s">
        <v>76</v>
      </c>
      <c r="F60" s="80" t="s">
        <v>42</v>
      </c>
      <c r="G60" s="92">
        <v>46</v>
      </c>
      <c r="H60" s="92">
        <v>58</v>
      </c>
      <c r="I60" s="92">
        <v>56</v>
      </c>
      <c r="J60" s="92">
        <v>59</v>
      </c>
      <c r="K60" s="92">
        <v>60</v>
      </c>
      <c r="L60" s="92">
        <v>62</v>
      </c>
      <c r="M60" s="21">
        <f t="shared" si="5"/>
        <v>62</v>
      </c>
      <c r="N60" s="23">
        <f>IF(M60&lt;75,"",VLOOKUP(M60,'[2]Tabelle1'!$J$16:$K$56,2,FALSE))</f>
      </c>
      <c r="P60" s="9"/>
      <c r="Q60" s="13">
        <f t="shared" si="4"/>
        <v>56.833333333333336</v>
      </c>
    </row>
    <row r="61" spans="1:17" ht="12.75">
      <c r="A61" s="5">
        <f t="shared" si="0"/>
        <v>56</v>
      </c>
      <c r="B61" s="6">
        <f t="shared" si="1"/>
        <v>338</v>
      </c>
      <c r="D61" s="6">
        <f t="shared" si="2"/>
        <v>111</v>
      </c>
      <c r="E61" s="80" t="s">
        <v>237</v>
      </c>
      <c r="F61" s="80" t="s">
        <v>151</v>
      </c>
      <c r="G61" s="92">
        <v>53</v>
      </c>
      <c r="H61" s="92">
        <v>54</v>
      </c>
      <c r="I61" s="92">
        <v>54</v>
      </c>
      <c r="J61" s="92">
        <v>50</v>
      </c>
      <c r="K61" s="92">
        <v>60</v>
      </c>
      <c r="L61" s="92">
        <v>67</v>
      </c>
      <c r="M61" s="6">
        <f t="shared" si="5"/>
        <v>67</v>
      </c>
      <c r="P61" s="9"/>
      <c r="Q61" s="13">
        <f t="shared" si="4"/>
        <v>56.333333333333336</v>
      </c>
    </row>
    <row r="62" spans="1:17" ht="12.75">
      <c r="A62" s="5">
        <f t="shared" si="0"/>
        <v>57</v>
      </c>
      <c r="B62" s="6">
        <f t="shared" si="1"/>
        <v>335</v>
      </c>
      <c r="C62" s="7" t="s">
        <v>4</v>
      </c>
      <c r="D62" s="6">
        <f t="shared" si="2"/>
        <v>114</v>
      </c>
      <c r="E62" s="80" t="s">
        <v>80</v>
      </c>
      <c r="F62" s="80" t="s">
        <v>42</v>
      </c>
      <c r="G62" s="92">
        <v>65</v>
      </c>
      <c r="H62" s="92">
        <v>55</v>
      </c>
      <c r="I62" s="92">
        <v>54</v>
      </c>
      <c r="J62" s="92">
        <v>59</v>
      </c>
      <c r="K62" s="92">
        <v>53</v>
      </c>
      <c r="L62" s="92">
        <v>49</v>
      </c>
      <c r="M62" s="6">
        <f t="shared" si="5"/>
        <v>65</v>
      </c>
      <c r="N62" s="2">
        <f>IF(M62&lt;75,"",VLOOKUP(M62,'[2]Tabelle1'!$J$16:$K$56,2,FALSE))</f>
      </c>
      <c r="P62" s="9"/>
      <c r="Q62" s="13">
        <f t="shared" si="4"/>
        <v>55.833333333333336</v>
      </c>
    </row>
    <row r="63" spans="1:17" ht="12.75">
      <c r="A63" s="5">
        <f t="shared" si="0"/>
        <v>58</v>
      </c>
      <c r="B63" s="6">
        <f t="shared" si="1"/>
        <v>334</v>
      </c>
      <c r="C63" s="7" t="s">
        <v>4</v>
      </c>
      <c r="D63" s="6">
        <f t="shared" si="2"/>
        <v>115</v>
      </c>
      <c r="E63" s="80" t="s">
        <v>107</v>
      </c>
      <c r="F63" s="80" t="s">
        <v>29</v>
      </c>
      <c r="G63" s="92">
        <v>61</v>
      </c>
      <c r="H63" s="92">
        <v>53</v>
      </c>
      <c r="I63" s="92">
        <v>52</v>
      </c>
      <c r="J63" s="92">
        <v>55</v>
      </c>
      <c r="K63" s="92">
        <v>52</v>
      </c>
      <c r="L63" s="92">
        <v>61</v>
      </c>
      <c r="M63" s="6">
        <f aca="true" t="shared" si="6" ref="M63:M94">IF(ISBLANK(F63),0,MAX(G63,H63,I63,J63,K63,L63))</f>
        <v>61</v>
      </c>
      <c r="N63" s="2">
        <f>IF(M63&lt;75,"",VLOOKUP(M63,'[2]Tabelle1'!$J$16:$K$56,2,FALSE))</f>
      </c>
      <c r="P63" s="9"/>
      <c r="Q63" s="13">
        <f t="shared" si="4"/>
        <v>55.666666666666664</v>
      </c>
    </row>
    <row r="64" spans="1:17" ht="12.75">
      <c r="A64" s="120">
        <f t="shared" si="0"/>
        <v>59</v>
      </c>
      <c r="B64" s="21">
        <f t="shared" si="1"/>
        <v>333</v>
      </c>
      <c r="C64" s="23"/>
      <c r="D64" s="21">
        <f t="shared" si="2"/>
        <v>116</v>
      </c>
      <c r="E64" s="103" t="s">
        <v>83</v>
      </c>
      <c r="F64" s="103" t="s">
        <v>8</v>
      </c>
      <c r="G64" s="92">
        <v>70</v>
      </c>
      <c r="H64" s="92">
        <v>62</v>
      </c>
      <c r="I64" s="92">
        <v>0</v>
      </c>
      <c r="J64" s="92">
        <v>60</v>
      </c>
      <c r="K64" s="92">
        <v>65</v>
      </c>
      <c r="L64" s="91">
        <v>76</v>
      </c>
      <c r="M64" s="6">
        <f t="shared" si="6"/>
        <v>76</v>
      </c>
      <c r="P64" s="9"/>
      <c r="Q64" s="13">
        <f t="shared" si="4"/>
        <v>55.5</v>
      </c>
    </row>
    <row r="65" spans="1:17" ht="12.75">
      <c r="A65" s="5">
        <f t="shared" si="0"/>
        <v>60</v>
      </c>
      <c r="B65" s="6">
        <f t="shared" si="1"/>
        <v>329</v>
      </c>
      <c r="C65" s="7" t="s">
        <v>4</v>
      </c>
      <c r="D65" s="6">
        <f t="shared" si="2"/>
        <v>120</v>
      </c>
      <c r="E65" s="80" t="s">
        <v>160</v>
      </c>
      <c r="F65" s="80" t="s">
        <v>10</v>
      </c>
      <c r="G65" s="92">
        <v>49</v>
      </c>
      <c r="H65" s="92">
        <v>46</v>
      </c>
      <c r="I65" s="92">
        <v>68</v>
      </c>
      <c r="J65" s="92">
        <v>51</v>
      </c>
      <c r="K65" s="92">
        <v>54</v>
      </c>
      <c r="L65" s="92">
        <v>61</v>
      </c>
      <c r="M65" s="6">
        <f t="shared" si="6"/>
        <v>68</v>
      </c>
      <c r="N65" s="2">
        <f>IF(M65&lt;75,"",VLOOKUP(M65,'[2]Tabelle1'!$J$16:$K$56,2,FALSE))</f>
      </c>
      <c r="P65" s="9"/>
      <c r="Q65" s="13">
        <f t="shared" si="4"/>
        <v>54.833333333333336</v>
      </c>
    </row>
    <row r="66" spans="1:17" ht="12.75">
      <c r="A66" s="5">
        <f t="shared" si="0"/>
        <v>61</v>
      </c>
      <c r="B66" s="6">
        <f t="shared" si="1"/>
        <v>327</v>
      </c>
      <c r="C66" s="7" t="s">
        <v>4</v>
      </c>
      <c r="D66" s="6">
        <f t="shared" si="2"/>
        <v>122</v>
      </c>
      <c r="E66" s="80" t="s">
        <v>312</v>
      </c>
      <c r="F66" s="80" t="s">
        <v>311</v>
      </c>
      <c r="G66" s="92">
        <v>57</v>
      </c>
      <c r="H66" s="92">
        <v>67</v>
      </c>
      <c r="I66" s="92">
        <v>40</v>
      </c>
      <c r="J66" s="92">
        <v>51</v>
      </c>
      <c r="K66" s="92">
        <v>56</v>
      </c>
      <c r="L66" s="92">
        <v>56</v>
      </c>
      <c r="M66" s="6">
        <f t="shared" si="6"/>
        <v>67</v>
      </c>
      <c r="N66" s="2">
        <f>IF(M66&lt;75,"",VLOOKUP(M66,'[2]Tabelle1'!$J$16:$K$56,2,FALSE))</f>
      </c>
      <c r="P66" s="9"/>
      <c r="Q66" s="13">
        <f t="shared" si="4"/>
        <v>54.5</v>
      </c>
    </row>
    <row r="67" spans="1:17" ht="12.75">
      <c r="A67" s="5">
        <f t="shared" si="0"/>
        <v>62</v>
      </c>
      <c r="B67" s="6">
        <f t="shared" si="1"/>
        <v>326</v>
      </c>
      <c r="C67" s="7" t="s">
        <v>4</v>
      </c>
      <c r="D67" s="6">
        <f t="shared" si="2"/>
        <v>123</v>
      </c>
      <c r="E67" s="80" t="s">
        <v>232</v>
      </c>
      <c r="F67" s="80" t="s">
        <v>23</v>
      </c>
      <c r="G67" s="92">
        <v>50</v>
      </c>
      <c r="H67" s="92">
        <v>52</v>
      </c>
      <c r="I67" s="92">
        <v>60</v>
      </c>
      <c r="J67" s="92">
        <v>61</v>
      </c>
      <c r="K67" s="92">
        <v>55</v>
      </c>
      <c r="L67" s="92">
        <v>48</v>
      </c>
      <c r="M67" s="6">
        <f t="shared" si="6"/>
        <v>61</v>
      </c>
      <c r="N67" s="2">
        <f>IF(M67&lt;75,"",VLOOKUP(M67,'[2]Tabelle1'!$J$16:$K$56,2,FALSE))</f>
      </c>
      <c r="P67" s="9"/>
      <c r="Q67" s="13">
        <f t="shared" si="4"/>
        <v>54.333333333333336</v>
      </c>
    </row>
    <row r="68" spans="1:17" ht="12.75">
      <c r="A68" s="5">
        <f t="shared" si="0"/>
        <v>63</v>
      </c>
      <c r="B68" s="6">
        <f t="shared" si="1"/>
        <v>325</v>
      </c>
      <c r="C68" s="7" t="s">
        <v>4</v>
      </c>
      <c r="D68" s="6">
        <f t="shared" si="2"/>
        <v>124</v>
      </c>
      <c r="E68" s="80" t="s">
        <v>108</v>
      </c>
      <c r="F68" s="80" t="s">
        <v>29</v>
      </c>
      <c r="G68" s="92">
        <v>65</v>
      </c>
      <c r="H68" s="92">
        <v>64</v>
      </c>
      <c r="I68" s="92">
        <v>61</v>
      </c>
      <c r="J68" s="92">
        <v>74</v>
      </c>
      <c r="K68" s="92">
        <v>0</v>
      </c>
      <c r="L68" s="92">
        <v>61</v>
      </c>
      <c r="M68" s="6">
        <f t="shared" si="6"/>
        <v>74</v>
      </c>
      <c r="N68" s="2">
        <f>IF(M68&lt;75,"",VLOOKUP(M68,'[2]Tabelle1'!$J$16:$K$56,2,FALSE))</f>
      </c>
      <c r="P68" s="9"/>
      <c r="Q68" s="13">
        <f t="shared" si="4"/>
        <v>54.166666666666664</v>
      </c>
    </row>
    <row r="69" spans="1:17" ht="12.75">
      <c r="A69" s="5">
        <f t="shared" si="0"/>
        <v>64</v>
      </c>
      <c r="B69" s="6">
        <f t="shared" si="1"/>
        <v>320</v>
      </c>
      <c r="C69" s="7" t="s">
        <v>4</v>
      </c>
      <c r="D69" s="6">
        <f t="shared" si="2"/>
        <v>129</v>
      </c>
      <c r="E69" s="80" t="s">
        <v>31</v>
      </c>
      <c r="F69" s="80" t="s">
        <v>32</v>
      </c>
      <c r="G69" s="92">
        <v>74</v>
      </c>
      <c r="H69" s="92">
        <v>0</v>
      </c>
      <c r="I69" s="92">
        <v>61</v>
      </c>
      <c r="J69" s="92">
        <v>63</v>
      </c>
      <c r="K69" s="92">
        <v>66</v>
      </c>
      <c r="L69" s="92">
        <v>56</v>
      </c>
      <c r="M69" s="6">
        <f t="shared" si="6"/>
        <v>74</v>
      </c>
      <c r="N69" s="2">
        <f>IF(M69&lt;75,"",VLOOKUP(M69,'[2]Tabelle1'!$J$16:$K$56,2,FALSE))</f>
      </c>
      <c r="P69" s="9"/>
      <c r="Q69" s="13">
        <f t="shared" si="4"/>
        <v>53.333333333333336</v>
      </c>
    </row>
    <row r="70" spans="1:17" ht="12.75">
      <c r="A70" s="5">
        <f aca="true" t="shared" si="7" ref="A70:A133">RANK(B70,$B$6:$B$226,0)</f>
        <v>65</v>
      </c>
      <c r="B70" s="6">
        <f aca="true" t="shared" si="8" ref="B70:B133">SUM(G70:L70)</f>
        <v>318</v>
      </c>
      <c r="C70" s="7" t="s">
        <v>4</v>
      </c>
      <c r="D70" s="6">
        <f aca="true" t="shared" si="9" ref="D70:D133">$B$6-B70</f>
        <v>131</v>
      </c>
      <c r="E70" s="80" t="s">
        <v>262</v>
      </c>
      <c r="F70" s="80" t="s">
        <v>11</v>
      </c>
      <c r="G70" s="92">
        <v>67</v>
      </c>
      <c r="H70" s="92">
        <v>64</v>
      </c>
      <c r="I70" s="92">
        <v>0</v>
      </c>
      <c r="J70" s="92">
        <v>68</v>
      </c>
      <c r="K70" s="92">
        <v>54</v>
      </c>
      <c r="L70" s="92">
        <v>65</v>
      </c>
      <c r="M70" s="6">
        <f t="shared" si="6"/>
        <v>68</v>
      </c>
      <c r="N70" s="2">
        <f>IF(M70&lt;75,"",VLOOKUP(M70,'[2]Tabelle1'!$J$16:$K$56,2,FALSE))</f>
      </c>
      <c r="P70" s="9"/>
      <c r="Q70" s="13">
        <f t="shared" si="4"/>
        <v>53</v>
      </c>
    </row>
    <row r="71" spans="1:17" ht="12.75">
      <c r="A71" s="5">
        <f t="shared" si="7"/>
        <v>65</v>
      </c>
      <c r="B71" s="6">
        <f t="shared" si="8"/>
        <v>318</v>
      </c>
      <c r="C71" s="7" t="s">
        <v>4</v>
      </c>
      <c r="D71" s="6">
        <f t="shared" si="9"/>
        <v>131</v>
      </c>
      <c r="E71" s="80" t="s">
        <v>255</v>
      </c>
      <c r="F71" s="80" t="s">
        <v>20</v>
      </c>
      <c r="G71" s="92">
        <v>64</v>
      </c>
      <c r="H71" s="92">
        <v>65</v>
      </c>
      <c r="I71" s="92">
        <v>0</v>
      </c>
      <c r="J71" s="92">
        <v>73</v>
      </c>
      <c r="K71" s="92">
        <v>63</v>
      </c>
      <c r="L71" s="92">
        <v>53</v>
      </c>
      <c r="M71" s="6">
        <f t="shared" si="6"/>
        <v>73</v>
      </c>
      <c r="P71" s="9"/>
      <c r="Q71" s="13">
        <f t="shared" si="4"/>
        <v>53</v>
      </c>
    </row>
    <row r="72" spans="1:17" ht="12.75">
      <c r="A72" s="5">
        <f t="shared" si="7"/>
        <v>67</v>
      </c>
      <c r="B72" s="6">
        <f t="shared" si="8"/>
        <v>316</v>
      </c>
      <c r="C72" s="7" t="s">
        <v>4</v>
      </c>
      <c r="D72" s="6">
        <f t="shared" si="9"/>
        <v>133</v>
      </c>
      <c r="E72" s="80" t="s">
        <v>65</v>
      </c>
      <c r="F72" s="80" t="s">
        <v>9</v>
      </c>
      <c r="G72" s="92">
        <v>64</v>
      </c>
      <c r="H72" s="92">
        <v>50</v>
      </c>
      <c r="I72" s="92">
        <v>45</v>
      </c>
      <c r="J72" s="92">
        <v>48</v>
      </c>
      <c r="K72" s="92">
        <v>47</v>
      </c>
      <c r="L72" s="92">
        <v>62</v>
      </c>
      <c r="M72" s="6">
        <f t="shared" si="6"/>
        <v>64</v>
      </c>
      <c r="N72" s="2">
        <f>IF(M72&lt;75,"",VLOOKUP(M72,'[2]Tabelle1'!$J$16:$K$56,2,FALSE))</f>
      </c>
      <c r="P72" s="9"/>
      <c r="Q72" s="13">
        <f t="shared" si="4"/>
        <v>52.666666666666664</v>
      </c>
    </row>
    <row r="73" spans="1:17" ht="12.75">
      <c r="A73" s="5">
        <f t="shared" si="7"/>
        <v>68</v>
      </c>
      <c r="B73" s="6">
        <f t="shared" si="8"/>
        <v>315</v>
      </c>
      <c r="C73" s="7"/>
      <c r="D73" s="6">
        <f t="shared" si="9"/>
        <v>134</v>
      </c>
      <c r="E73" s="80" t="s">
        <v>432</v>
      </c>
      <c r="F73" s="80" t="s">
        <v>414</v>
      </c>
      <c r="G73" s="92">
        <v>54</v>
      </c>
      <c r="H73" s="92">
        <v>43</v>
      </c>
      <c r="I73" s="92">
        <v>55</v>
      </c>
      <c r="J73" s="92">
        <v>53</v>
      </c>
      <c r="K73" s="92">
        <v>59</v>
      </c>
      <c r="L73" s="92">
        <v>51</v>
      </c>
      <c r="M73" s="6">
        <f t="shared" si="6"/>
        <v>59</v>
      </c>
      <c r="N73" s="2">
        <f>IF(M73&lt;75,"",VLOOKUP(M73,'[2]Tabelle1'!$J$16:$K$56,2,FALSE))</f>
      </c>
      <c r="P73" s="9"/>
      <c r="Q73" s="13">
        <f t="shared" si="4"/>
        <v>52.5</v>
      </c>
    </row>
    <row r="74" spans="1:17" ht="12.75">
      <c r="A74" s="5">
        <f t="shared" si="7"/>
        <v>69</v>
      </c>
      <c r="B74" s="6">
        <f t="shared" si="8"/>
        <v>308</v>
      </c>
      <c r="C74" s="7" t="s">
        <v>4</v>
      </c>
      <c r="D74" s="6">
        <f t="shared" si="9"/>
        <v>141</v>
      </c>
      <c r="E74" s="103" t="s">
        <v>250</v>
      </c>
      <c r="F74" s="103" t="s">
        <v>20</v>
      </c>
      <c r="G74" s="92">
        <v>65</v>
      </c>
      <c r="H74" s="92">
        <v>58</v>
      </c>
      <c r="I74" s="92">
        <v>58</v>
      </c>
      <c r="J74" s="92">
        <v>0</v>
      </c>
      <c r="K74" s="92">
        <v>68</v>
      </c>
      <c r="L74" s="92">
        <v>59</v>
      </c>
      <c r="M74" s="6">
        <f t="shared" si="6"/>
        <v>68</v>
      </c>
      <c r="N74" s="2">
        <f>IF(M74&lt;75,"",VLOOKUP(M74,'[2]Tabelle1'!$J$16:$K$56,2,FALSE))</f>
      </c>
      <c r="P74" s="9"/>
      <c r="Q74" s="13">
        <f t="shared" si="4"/>
        <v>51.333333333333336</v>
      </c>
    </row>
    <row r="75" spans="1:17" ht="12.75">
      <c r="A75" s="5">
        <f t="shared" si="7"/>
        <v>70</v>
      </c>
      <c r="B75" s="6">
        <f t="shared" si="8"/>
        <v>304</v>
      </c>
      <c r="C75" s="7" t="s">
        <v>4</v>
      </c>
      <c r="D75" s="6">
        <f t="shared" si="9"/>
        <v>145</v>
      </c>
      <c r="E75" s="80" t="s">
        <v>37</v>
      </c>
      <c r="F75" s="80" t="s">
        <v>32</v>
      </c>
      <c r="G75" s="92">
        <v>52</v>
      </c>
      <c r="H75" s="92">
        <v>59</v>
      </c>
      <c r="I75" s="92">
        <v>65</v>
      </c>
      <c r="J75" s="92">
        <v>0</v>
      </c>
      <c r="K75" s="92">
        <v>74</v>
      </c>
      <c r="L75" s="92">
        <v>54</v>
      </c>
      <c r="M75" s="21">
        <f t="shared" si="6"/>
        <v>74</v>
      </c>
      <c r="N75" s="23">
        <f>IF(M75&lt;75,"",VLOOKUP(M75,'[2]Tabelle1'!$J$16:$K$56,2,FALSE))</f>
      </c>
      <c r="P75" s="9"/>
      <c r="Q75" s="13">
        <f t="shared" si="4"/>
        <v>50.666666666666664</v>
      </c>
    </row>
    <row r="76" spans="1:17" ht="12.75">
      <c r="A76" s="5">
        <f t="shared" si="7"/>
        <v>70</v>
      </c>
      <c r="B76" s="6">
        <f t="shared" si="8"/>
        <v>304</v>
      </c>
      <c r="C76" s="7" t="s">
        <v>4</v>
      </c>
      <c r="D76" s="6">
        <f t="shared" si="9"/>
        <v>145</v>
      </c>
      <c r="E76" s="80" t="s">
        <v>79</v>
      </c>
      <c r="F76" s="80" t="s">
        <v>42</v>
      </c>
      <c r="G76" s="92">
        <v>67</v>
      </c>
      <c r="H76" s="92">
        <v>60</v>
      </c>
      <c r="I76" s="92">
        <v>56</v>
      </c>
      <c r="J76" s="92">
        <v>60</v>
      </c>
      <c r="K76" s="92">
        <v>61</v>
      </c>
      <c r="L76" s="92">
        <v>0</v>
      </c>
      <c r="M76" s="6">
        <f t="shared" si="6"/>
        <v>67</v>
      </c>
      <c r="N76" s="2">
        <f>IF(M76&lt;75,"",VLOOKUP(M76,'[2]Tabelle1'!$J$16:$K$56,2,FALSE))</f>
      </c>
      <c r="P76" s="9"/>
      <c r="Q76" s="13">
        <f t="shared" si="4"/>
        <v>50.666666666666664</v>
      </c>
    </row>
    <row r="77" spans="1:17" ht="12.75">
      <c r="A77" s="5">
        <f t="shared" si="7"/>
        <v>70</v>
      </c>
      <c r="B77" s="6">
        <f t="shared" si="8"/>
        <v>304</v>
      </c>
      <c r="C77" s="7" t="s">
        <v>4</v>
      </c>
      <c r="D77" s="6">
        <f t="shared" si="9"/>
        <v>145</v>
      </c>
      <c r="E77" s="80" t="s">
        <v>88</v>
      </c>
      <c r="F77" s="80" t="s">
        <v>14</v>
      </c>
      <c r="G77" s="92">
        <v>57</v>
      </c>
      <c r="H77" s="92">
        <v>48</v>
      </c>
      <c r="I77" s="92">
        <v>48</v>
      </c>
      <c r="J77" s="92">
        <v>55</v>
      </c>
      <c r="K77" s="92">
        <v>50</v>
      </c>
      <c r="L77" s="92">
        <v>46</v>
      </c>
      <c r="M77" s="6">
        <f t="shared" si="6"/>
        <v>57</v>
      </c>
      <c r="N77" s="2">
        <f>IF(M77&lt;75,"",VLOOKUP(M77,'[2]Tabelle1'!$J$16:$K$56,2,FALSE))</f>
      </c>
      <c r="P77" s="9"/>
      <c r="Q77" s="13">
        <f t="shared" si="4"/>
        <v>50.666666666666664</v>
      </c>
    </row>
    <row r="78" spans="1:17" ht="12.75">
      <c r="A78" s="5">
        <f t="shared" si="7"/>
        <v>73</v>
      </c>
      <c r="B78" s="6">
        <f t="shared" si="8"/>
        <v>303</v>
      </c>
      <c r="C78" s="7" t="s">
        <v>4</v>
      </c>
      <c r="D78" s="6">
        <f t="shared" si="9"/>
        <v>146</v>
      </c>
      <c r="E78" s="80" t="s">
        <v>171</v>
      </c>
      <c r="F78" s="80" t="s">
        <v>166</v>
      </c>
      <c r="G78" s="92">
        <v>47</v>
      </c>
      <c r="H78" s="92">
        <v>50</v>
      </c>
      <c r="I78" s="92">
        <v>49</v>
      </c>
      <c r="J78" s="92">
        <v>50</v>
      </c>
      <c r="K78" s="92">
        <v>57</v>
      </c>
      <c r="L78" s="92">
        <v>50</v>
      </c>
      <c r="M78" s="6">
        <f t="shared" si="6"/>
        <v>57</v>
      </c>
      <c r="N78" s="2">
        <f>IF(M78&lt;75,"",VLOOKUP(M78,'[2]Tabelle1'!$J$16:$K$56,2,FALSE))</f>
      </c>
      <c r="P78" s="9"/>
      <c r="Q78" s="13">
        <f aca="true" t="shared" si="10" ref="Q78:Q144">AVERAGE(G78:L78)</f>
        <v>50.5</v>
      </c>
    </row>
    <row r="79" spans="1:17" ht="12.75">
      <c r="A79" s="5">
        <f t="shared" si="7"/>
        <v>74</v>
      </c>
      <c r="B79" s="6">
        <f t="shared" si="8"/>
        <v>301</v>
      </c>
      <c r="C79" s="7" t="s">
        <v>4</v>
      </c>
      <c r="D79" s="6">
        <f t="shared" si="9"/>
        <v>148</v>
      </c>
      <c r="E79" s="80" t="s">
        <v>64</v>
      </c>
      <c r="F79" s="80" t="s">
        <v>9</v>
      </c>
      <c r="G79" s="92">
        <v>54</v>
      </c>
      <c r="H79" s="92">
        <v>54</v>
      </c>
      <c r="I79" s="92">
        <v>0</v>
      </c>
      <c r="J79" s="92">
        <v>63</v>
      </c>
      <c r="K79" s="92">
        <v>65</v>
      </c>
      <c r="L79" s="92">
        <v>65</v>
      </c>
      <c r="M79" s="6">
        <f t="shared" si="6"/>
        <v>65</v>
      </c>
      <c r="N79" s="2">
        <f>IF(M79&lt;75,"",VLOOKUP(M79,'[2]Tabelle1'!$J$16:$K$56,2,FALSE))</f>
      </c>
      <c r="P79" s="9"/>
      <c r="Q79" s="13">
        <f t="shared" si="10"/>
        <v>50.166666666666664</v>
      </c>
    </row>
    <row r="80" spans="1:17" ht="12.75">
      <c r="A80" s="5">
        <f t="shared" si="7"/>
        <v>74</v>
      </c>
      <c r="B80" s="6">
        <f t="shared" si="8"/>
        <v>301</v>
      </c>
      <c r="C80" s="7" t="s">
        <v>4</v>
      </c>
      <c r="D80" s="6">
        <f t="shared" si="9"/>
        <v>148</v>
      </c>
      <c r="E80" s="80" t="s">
        <v>214</v>
      </c>
      <c r="F80" s="80" t="s">
        <v>14</v>
      </c>
      <c r="G80" s="92">
        <v>59</v>
      </c>
      <c r="H80" s="92">
        <v>38</v>
      </c>
      <c r="I80" s="92">
        <v>49</v>
      </c>
      <c r="J80" s="92">
        <v>51</v>
      </c>
      <c r="K80" s="92">
        <v>44</v>
      </c>
      <c r="L80" s="92">
        <v>60</v>
      </c>
      <c r="M80" s="6">
        <f t="shared" si="6"/>
        <v>60</v>
      </c>
      <c r="N80" s="2">
        <f>IF(M80&lt;75,"",VLOOKUP(M80,'[2]Tabelle1'!$J$16:$K$56,2,FALSE))</f>
      </c>
      <c r="P80" s="9"/>
      <c r="Q80" s="13">
        <f t="shared" si="10"/>
        <v>50.166666666666664</v>
      </c>
    </row>
    <row r="81" spans="1:17" ht="12.75">
      <c r="A81" s="5">
        <f t="shared" si="7"/>
        <v>74</v>
      </c>
      <c r="B81" s="6">
        <f t="shared" si="8"/>
        <v>301</v>
      </c>
      <c r="C81" s="7" t="s">
        <v>4</v>
      </c>
      <c r="D81" s="6">
        <f t="shared" si="9"/>
        <v>148</v>
      </c>
      <c r="E81" s="80" t="s">
        <v>229</v>
      </c>
      <c r="F81" s="80" t="s">
        <v>23</v>
      </c>
      <c r="G81" s="92">
        <v>61</v>
      </c>
      <c r="H81" s="92">
        <v>0</v>
      </c>
      <c r="I81" s="92">
        <v>62</v>
      </c>
      <c r="J81" s="92">
        <v>57</v>
      </c>
      <c r="K81" s="92">
        <v>58</v>
      </c>
      <c r="L81" s="92">
        <v>63</v>
      </c>
      <c r="M81" s="6">
        <f t="shared" si="6"/>
        <v>63</v>
      </c>
      <c r="N81" s="2">
        <f>IF(M81&lt;75,"",VLOOKUP(M81,'[2]Tabelle1'!$J$16:$K$56,2,FALSE))</f>
      </c>
      <c r="P81" s="9"/>
      <c r="Q81" s="13">
        <f t="shared" si="10"/>
        <v>50.166666666666664</v>
      </c>
    </row>
    <row r="82" spans="1:17" ht="12.75">
      <c r="A82" s="5">
        <f t="shared" si="7"/>
        <v>77</v>
      </c>
      <c r="B82" s="6">
        <f t="shared" si="8"/>
        <v>298</v>
      </c>
      <c r="C82" s="7" t="s">
        <v>4</v>
      </c>
      <c r="D82" s="6">
        <f t="shared" si="9"/>
        <v>151</v>
      </c>
      <c r="E82" s="80" t="s">
        <v>225</v>
      </c>
      <c r="F82" s="80" t="s">
        <v>15</v>
      </c>
      <c r="G82" s="92">
        <v>54</v>
      </c>
      <c r="H82" s="92">
        <v>64</v>
      </c>
      <c r="I82" s="92">
        <v>71</v>
      </c>
      <c r="J82" s="92">
        <v>0</v>
      </c>
      <c r="K82" s="92">
        <v>57</v>
      </c>
      <c r="L82" s="92">
        <v>52</v>
      </c>
      <c r="M82" s="6">
        <f t="shared" si="6"/>
        <v>71</v>
      </c>
      <c r="N82" s="2">
        <f>IF(M82&lt;75,"",VLOOKUP(M82,'[2]Tabelle1'!$J$16:$K$56,2,FALSE))</f>
      </c>
      <c r="P82" s="9"/>
      <c r="Q82" s="13">
        <f t="shared" si="10"/>
        <v>49.666666666666664</v>
      </c>
    </row>
    <row r="83" spans="1:17" ht="12.75">
      <c r="A83" s="5">
        <f t="shared" si="7"/>
        <v>77</v>
      </c>
      <c r="B83" s="6">
        <f t="shared" si="8"/>
        <v>298</v>
      </c>
      <c r="C83" s="7" t="s">
        <v>4</v>
      </c>
      <c r="D83" s="6">
        <f t="shared" si="9"/>
        <v>151</v>
      </c>
      <c r="E83" s="80" t="s">
        <v>238</v>
      </c>
      <c r="F83" s="80" t="s">
        <v>151</v>
      </c>
      <c r="G83" s="92">
        <v>45</v>
      </c>
      <c r="H83" s="92">
        <v>50</v>
      </c>
      <c r="I83" s="92">
        <v>56</v>
      </c>
      <c r="J83" s="92">
        <v>46</v>
      </c>
      <c r="K83" s="92">
        <v>48</v>
      </c>
      <c r="L83" s="92">
        <v>53</v>
      </c>
      <c r="M83" s="6">
        <f t="shared" si="6"/>
        <v>56</v>
      </c>
      <c r="N83" s="2">
        <f>IF(M83&lt;75,"",VLOOKUP(M83,'[2]Tabelle1'!$J$16:$K$56,2,FALSE))</f>
      </c>
      <c r="P83" s="9"/>
      <c r="Q83" s="13">
        <f t="shared" si="10"/>
        <v>49.666666666666664</v>
      </c>
    </row>
    <row r="84" spans="1:17" ht="12.75">
      <c r="A84" s="5">
        <f t="shared" si="7"/>
        <v>77</v>
      </c>
      <c r="B84" s="6">
        <f t="shared" si="8"/>
        <v>298</v>
      </c>
      <c r="C84" s="7" t="s">
        <v>4</v>
      </c>
      <c r="D84" s="6">
        <f t="shared" si="9"/>
        <v>151</v>
      </c>
      <c r="E84" s="80" t="s">
        <v>85</v>
      </c>
      <c r="F84" s="80" t="s">
        <v>8</v>
      </c>
      <c r="G84" s="92">
        <v>0</v>
      </c>
      <c r="H84" s="92">
        <v>58</v>
      </c>
      <c r="I84" s="92">
        <v>62</v>
      </c>
      <c r="J84" s="92">
        <v>51</v>
      </c>
      <c r="K84" s="92">
        <v>55</v>
      </c>
      <c r="L84" s="92">
        <v>72</v>
      </c>
      <c r="M84" s="6">
        <f t="shared" si="6"/>
        <v>72</v>
      </c>
      <c r="N84" s="2">
        <f>IF(M84&lt;75,"",VLOOKUP(M84,'[2]Tabelle1'!$J$16:$K$56,2,FALSE))</f>
      </c>
      <c r="P84" s="9"/>
      <c r="Q84" s="13">
        <f t="shared" si="10"/>
        <v>49.666666666666664</v>
      </c>
    </row>
    <row r="85" spans="1:17" ht="12.75">
      <c r="A85" s="5">
        <f t="shared" si="7"/>
        <v>80</v>
      </c>
      <c r="B85" s="6">
        <f t="shared" si="8"/>
        <v>295</v>
      </c>
      <c r="C85" s="7" t="s">
        <v>4</v>
      </c>
      <c r="D85" s="6">
        <f t="shared" si="9"/>
        <v>154</v>
      </c>
      <c r="E85" s="103" t="s">
        <v>330</v>
      </c>
      <c r="F85" s="103" t="s">
        <v>378</v>
      </c>
      <c r="G85" s="92">
        <v>67</v>
      </c>
      <c r="H85" s="92">
        <v>49</v>
      </c>
      <c r="I85" s="92">
        <v>67</v>
      </c>
      <c r="J85" s="92">
        <v>0</v>
      </c>
      <c r="K85" s="92">
        <v>57</v>
      </c>
      <c r="L85" s="92">
        <v>55</v>
      </c>
      <c r="M85" s="6">
        <f t="shared" si="6"/>
        <v>67</v>
      </c>
      <c r="N85" s="2">
        <f>IF(M85&lt;75,"",VLOOKUP(M85,'[2]Tabelle1'!$J$16:$K$56,2,FALSE))</f>
      </c>
      <c r="P85" s="9"/>
      <c r="Q85" s="13">
        <f t="shared" si="10"/>
        <v>49.166666666666664</v>
      </c>
    </row>
    <row r="86" spans="1:17" ht="12.75">
      <c r="A86" s="5">
        <f t="shared" si="7"/>
        <v>81</v>
      </c>
      <c r="B86" s="6">
        <f t="shared" si="8"/>
        <v>290</v>
      </c>
      <c r="C86" s="7" t="s">
        <v>4</v>
      </c>
      <c r="D86" s="6">
        <f t="shared" si="9"/>
        <v>159</v>
      </c>
      <c r="E86" s="80" t="s">
        <v>181</v>
      </c>
      <c r="F86" s="80" t="s">
        <v>75</v>
      </c>
      <c r="G86" s="92">
        <v>58</v>
      </c>
      <c r="H86" s="92">
        <v>60</v>
      </c>
      <c r="I86" s="92">
        <v>61</v>
      </c>
      <c r="J86" s="92">
        <v>48</v>
      </c>
      <c r="K86" s="92">
        <v>63</v>
      </c>
      <c r="L86" s="92">
        <v>0</v>
      </c>
      <c r="M86" s="6">
        <f t="shared" si="6"/>
        <v>63</v>
      </c>
      <c r="N86" s="2">
        <f>IF(M86&lt;75,"",VLOOKUP(M86,'[2]Tabelle1'!$J$16:$K$56,2,FALSE))</f>
      </c>
      <c r="P86" s="9"/>
      <c r="Q86" s="13">
        <f t="shared" si="10"/>
        <v>48.333333333333336</v>
      </c>
    </row>
    <row r="87" spans="1:17" ht="12.75">
      <c r="A87" s="5">
        <f t="shared" si="7"/>
        <v>82</v>
      </c>
      <c r="B87" s="6">
        <f t="shared" si="8"/>
        <v>287</v>
      </c>
      <c r="C87" s="7" t="s">
        <v>4</v>
      </c>
      <c r="D87" s="6">
        <f t="shared" si="9"/>
        <v>162</v>
      </c>
      <c r="E87" s="103" t="s">
        <v>313</v>
      </c>
      <c r="F87" s="103" t="s">
        <v>89</v>
      </c>
      <c r="G87" s="92">
        <v>60</v>
      </c>
      <c r="H87" s="92">
        <v>57</v>
      </c>
      <c r="I87" s="92">
        <v>57</v>
      </c>
      <c r="J87" s="92">
        <v>54</v>
      </c>
      <c r="K87" s="92">
        <v>59</v>
      </c>
      <c r="L87" s="92">
        <v>0</v>
      </c>
      <c r="M87" s="6">
        <f t="shared" si="6"/>
        <v>60</v>
      </c>
      <c r="N87" s="2">
        <f>IF(M87&lt;75,"",VLOOKUP(M87,'[2]Tabelle1'!$J$16:$K$56,2,FALSE))</f>
      </c>
      <c r="P87" s="9"/>
      <c r="Q87" s="13">
        <f t="shared" si="10"/>
        <v>47.833333333333336</v>
      </c>
    </row>
    <row r="88" spans="1:17" ht="12.75">
      <c r="A88" s="5">
        <f t="shared" si="7"/>
        <v>83</v>
      </c>
      <c r="B88" s="6">
        <f t="shared" si="8"/>
        <v>284</v>
      </c>
      <c r="C88" s="7" t="s">
        <v>4</v>
      </c>
      <c r="D88" s="6">
        <f t="shared" si="9"/>
        <v>165</v>
      </c>
      <c r="E88" s="80" t="s">
        <v>452</v>
      </c>
      <c r="F88" s="80" t="s">
        <v>311</v>
      </c>
      <c r="G88" s="92">
        <v>51</v>
      </c>
      <c r="H88" s="92">
        <v>0</v>
      </c>
      <c r="I88" s="92">
        <v>59</v>
      </c>
      <c r="J88" s="92">
        <v>59</v>
      </c>
      <c r="K88" s="92">
        <v>65</v>
      </c>
      <c r="L88" s="92">
        <v>50</v>
      </c>
      <c r="M88" s="6">
        <f t="shared" si="6"/>
        <v>65</v>
      </c>
      <c r="N88" s="2">
        <f>IF(M88&lt;75,"",VLOOKUP(M88,'[2]Tabelle1'!$J$16:$K$56,2,FALSE))</f>
      </c>
      <c r="P88" s="9"/>
      <c r="Q88" s="13">
        <f t="shared" si="10"/>
        <v>47.333333333333336</v>
      </c>
    </row>
    <row r="89" spans="1:17" ht="12.75">
      <c r="A89" s="5">
        <f t="shared" si="7"/>
        <v>83</v>
      </c>
      <c r="B89" s="6">
        <f t="shared" si="8"/>
        <v>284</v>
      </c>
      <c r="C89" s="7" t="s">
        <v>4</v>
      </c>
      <c r="D89" s="6">
        <f t="shared" si="9"/>
        <v>165</v>
      </c>
      <c r="E89" s="80" t="s">
        <v>321</v>
      </c>
      <c r="F89" s="103" t="s">
        <v>378</v>
      </c>
      <c r="G89" s="92">
        <v>41</v>
      </c>
      <c r="H89" s="92">
        <v>56</v>
      </c>
      <c r="I89" s="92">
        <v>46</v>
      </c>
      <c r="J89" s="92">
        <v>47</v>
      </c>
      <c r="K89" s="92">
        <v>47</v>
      </c>
      <c r="L89" s="92">
        <v>47</v>
      </c>
      <c r="M89" s="6">
        <f t="shared" si="6"/>
        <v>56</v>
      </c>
      <c r="N89" s="2">
        <f>IF(M89&lt;75,"",VLOOKUP(M89,'[2]Tabelle1'!$J$16:$K$56,2,FALSE))</f>
      </c>
      <c r="P89" s="9"/>
      <c r="Q89" s="13">
        <f t="shared" si="10"/>
        <v>47.333333333333336</v>
      </c>
    </row>
    <row r="90" spans="1:17" ht="12.75">
      <c r="A90" s="5">
        <f t="shared" si="7"/>
        <v>85</v>
      </c>
      <c r="B90" s="6">
        <f t="shared" si="8"/>
        <v>283</v>
      </c>
      <c r="C90" s="7" t="s">
        <v>4</v>
      </c>
      <c r="D90" s="6">
        <f t="shared" si="9"/>
        <v>166</v>
      </c>
      <c r="E90" s="80" t="s">
        <v>266</v>
      </c>
      <c r="F90" s="80" t="s">
        <v>11</v>
      </c>
      <c r="G90" s="92">
        <v>47</v>
      </c>
      <c r="H90" s="92">
        <v>42</v>
      </c>
      <c r="I90" s="92">
        <v>52</v>
      </c>
      <c r="J90" s="92">
        <v>51</v>
      </c>
      <c r="K90" s="92">
        <v>42</v>
      </c>
      <c r="L90" s="92">
        <v>49</v>
      </c>
      <c r="M90" s="6">
        <f t="shared" si="6"/>
        <v>52</v>
      </c>
      <c r="N90" s="2">
        <f>IF(M90&lt;75,"",VLOOKUP(M90,'[2]Tabelle1'!$J$16:$K$56,2,FALSE))</f>
      </c>
      <c r="P90" s="9"/>
      <c r="Q90" s="13">
        <f>AVERAGE(G90:L90)</f>
        <v>47.166666666666664</v>
      </c>
    </row>
    <row r="91" spans="1:17" ht="12.75">
      <c r="A91" s="5">
        <f t="shared" si="7"/>
        <v>86</v>
      </c>
      <c r="B91" s="6">
        <f t="shared" si="8"/>
        <v>282</v>
      </c>
      <c r="C91" s="7" t="s">
        <v>4</v>
      </c>
      <c r="D91" s="6">
        <f t="shared" si="9"/>
        <v>167</v>
      </c>
      <c r="E91" s="80" t="s">
        <v>86</v>
      </c>
      <c r="F91" s="80" t="s">
        <v>11</v>
      </c>
      <c r="G91" s="92">
        <v>63</v>
      </c>
      <c r="H91" s="92">
        <v>46</v>
      </c>
      <c r="I91" s="92">
        <v>57</v>
      </c>
      <c r="J91" s="92">
        <v>0</v>
      </c>
      <c r="K91" s="92">
        <v>46</v>
      </c>
      <c r="L91" s="92">
        <v>70</v>
      </c>
      <c r="M91" s="6">
        <f t="shared" si="6"/>
        <v>70</v>
      </c>
      <c r="N91" s="2">
        <f>IF(M91&lt;75,"",VLOOKUP(M91,'[2]Tabelle1'!$J$16:$K$56,2,FALSE))</f>
      </c>
      <c r="P91" s="9"/>
      <c r="Q91" s="13">
        <f t="shared" si="10"/>
        <v>47</v>
      </c>
    </row>
    <row r="92" spans="1:17" ht="12.75">
      <c r="A92" s="5">
        <f t="shared" si="7"/>
        <v>87</v>
      </c>
      <c r="B92" s="6">
        <f t="shared" si="8"/>
        <v>280</v>
      </c>
      <c r="C92" s="7" t="s">
        <v>4</v>
      </c>
      <c r="D92" s="6">
        <f t="shared" si="9"/>
        <v>169</v>
      </c>
      <c r="E92" s="80" t="s">
        <v>38</v>
      </c>
      <c r="F92" s="80" t="s">
        <v>32</v>
      </c>
      <c r="G92" s="92">
        <v>53</v>
      </c>
      <c r="H92" s="92">
        <v>46</v>
      </c>
      <c r="I92" s="92">
        <v>49</v>
      </c>
      <c r="J92" s="92">
        <v>43</v>
      </c>
      <c r="K92" s="92">
        <v>50</v>
      </c>
      <c r="L92" s="92">
        <v>39</v>
      </c>
      <c r="M92" s="6">
        <f t="shared" si="6"/>
        <v>53</v>
      </c>
      <c r="N92" s="2">
        <f>IF(M92&lt;75,"",VLOOKUP(M92,'[2]Tabelle1'!$J$16:$K$56,2,FALSE))</f>
      </c>
      <c r="P92" s="9"/>
      <c r="Q92" s="13">
        <f t="shared" si="10"/>
        <v>46.666666666666664</v>
      </c>
    </row>
    <row r="93" spans="1:17" ht="12.75">
      <c r="A93" s="5">
        <f t="shared" si="7"/>
        <v>88</v>
      </c>
      <c r="B93" s="6">
        <f t="shared" si="8"/>
        <v>276</v>
      </c>
      <c r="D93" s="6">
        <f t="shared" si="9"/>
        <v>173</v>
      </c>
      <c r="E93" s="80" t="s">
        <v>269</v>
      </c>
      <c r="F93" s="80" t="s">
        <v>11</v>
      </c>
      <c r="G93" s="92">
        <v>50</v>
      </c>
      <c r="H93" s="92">
        <v>44</v>
      </c>
      <c r="I93" s="92">
        <v>53</v>
      </c>
      <c r="J93" s="92">
        <v>43</v>
      </c>
      <c r="K93" s="92">
        <v>44</v>
      </c>
      <c r="L93" s="92">
        <v>42</v>
      </c>
      <c r="M93" s="6">
        <f t="shared" si="6"/>
        <v>53</v>
      </c>
      <c r="P93" s="9"/>
      <c r="Q93" s="13">
        <f t="shared" si="10"/>
        <v>46</v>
      </c>
    </row>
    <row r="94" spans="1:17" ht="12.75">
      <c r="A94" s="5">
        <f t="shared" si="7"/>
        <v>88</v>
      </c>
      <c r="B94" s="6">
        <f t="shared" si="8"/>
        <v>276</v>
      </c>
      <c r="C94" s="7" t="s">
        <v>4</v>
      </c>
      <c r="D94" s="6">
        <f t="shared" si="9"/>
        <v>173</v>
      </c>
      <c r="E94" s="103" t="s">
        <v>54</v>
      </c>
      <c r="F94" s="103" t="s">
        <v>33</v>
      </c>
      <c r="G94" s="92">
        <v>56</v>
      </c>
      <c r="H94" s="92">
        <v>62</v>
      </c>
      <c r="I94" s="92">
        <v>56</v>
      </c>
      <c r="J94" s="92">
        <v>0</v>
      </c>
      <c r="K94" s="92">
        <v>52</v>
      </c>
      <c r="L94" s="92">
        <v>50</v>
      </c>
      <c r="M94" s="6">
        <f t="shared" si="6"/>
        <v>62</v>
      </c>
      <c r="N94" s="2">
        <f>IF(M94&lt;75,"",VLOOKUP(M94,'[2]Tabelle1'!$J$16:$K$56,2,FALSE))</f>
      </c>
      <c r="P94" s="9"/>
      <c r="Q94" s="13">
        <f t="shared" si="10"/>
        <v>46</v>
      </c>
    </row>
    <row r="95" spans="1:17" ht="12.75">
      <c r="A95" s="5">
        <f t="shared" si="7"/>
        <v>90</v>
      </c>
      <c r="B95" s="6">
        <f t="shared" si="8"/>
        <v>273</v>
      </c>
      <c r="C95" s="7" t="s">
        <v>4</v>
      </c>
      <c r="D95" s="6">
        <f t="shared" si="9"/>
        <v>176</v>
      </c>
      <c r="E95" s="80" t="s">
        <v>41</v>
      </c>
      <c r="F95" s="80" t="s">
        <v>32</v>
      </c>
      <c r="G95" s="92">
        <v>62</v>
      </c>
      <c r="H95" s="92">
        <v>73</v>
      </c>
      <c r="I95" s="92">
        <v>0</v>
      </c>
      <c r="J95" s="92">
        <v>68</v>
      </c>
      <c r="K95" s="92">
        <v>0</v>
      </c>
      <c r="L95" s="92">
        <v>70</v>
      </c>
      <c r="M95" s="6">
        <f aca="true" t="shared" si="11" ref="M95:M126">IF(ISBLANK(F95),0,MAX(G95,H95,I95,J95,K95,L95))</f>
        <v>73</v>
      </c>
      <c r="N95" s="2">
        <f>IF(M95&lt;75,"",VLOOKUP(M95,'[2]Tabelle1'!$J$16:$K$56,2,FALSE))</f>
      </c>
      <c r="P95" s="9"/>
      <c r="Q95" s="13">
        <f t="shared" si="10"/>
        <v>45.5</v>
      </c>
    </row>
    <row r="96" spans="1:17" ht="12.75">
      <c r="A96" s="5">
        <f t="shared" si="7"/>
        <v>90</v>
      </c>
      <c r="B96" s="6">
        <f t="shared" si="8"/>
        <v>273</v>
      </c>
      <c r="C96" s="7" t="s">
        <v>4</v>
      </c>
      <c r="D96" s="6">
        <f t="shared" si="9"/>
        <v>176</v>
      </c>
      <c r="E96" s="80" t="s">
        <v>53</v>
      </c>
      <c r="F96" s="80" t="s">
        <v>33</v>
      </c>
      <c r="G96" s="92">
        <v>41</v>
      </c>
      <c r="H96" s="92">
        <v>0</v>
      </c>
      <c r="I96" s="92">
        <v>51</v>
      </c>
      <c r="J96" s="92">
        <v>63</v>
      </c>
      <c r="K96" s="92">
        <v>59</v>
      </c>
      <c r="L96" s="92">
        <v>59</v>
      </c>
      <c r="M96" s="6">
        <f t="shared" si="11"/>
        <v>63</v>
      </c>
      <c r="N96" s="2">
        <f>IF(M96&lt;75,"",VLOOKUP(M96,'[2]Tabelle1'!$J$16:$K$56,2,FALSE))</f>
      </c>
      <c r="P96" s="9"/>
      <c r="Q96" s="13">
        <f t="shared" si="10"/>
        <v>45.5</v>
      </c>
    </row>
    <row r="97" spans="1:17" ht="12.75">
      <c r="A97" s="5">
        <f t="shared" si="7"/>
        <v>92</v>
      </c>
      <c r="B97" s="6">
        <f t="shared" si="8"/>
        <v>265</v>
      </c>
      <c r="C97" s="7"/>
      <c r="D97" s="6">
        <f t="shared" si="9"/>
        <v>184</v>
      </c>
      <c r="E97" s="80" t="s">
        <v>78</v>
      </c>
      <c r="F97" s="80" t="s">
        <v>42</v>
      </c>
      <c r="G97" s="92">
        <v>0</v>
      </c>
      <c r="H97" s="92">
        <v>57</v>
      </c>
      <c r="I97" s="92">
        <v>0</v>
      </c>
      <c r="J97" s="92">
        <v>65</v>
      </c>
      <c r="K97" s="92">
        <v>70</v>
      </c>
      <c r="L97" s="92">
        <v>73</v>
      </c>
      <c r="M97" s="6">
        <f t="shared" si="11"/>
        <v>73</v>
      </c>
      <c r="N97" s="2">
        <f>IF(M97&lt;75,"",VLOOKUP(M97,'[2]Tabelle1'!$J$16:$K$56,2,FALSE))</f>
      </c>
      <c r="P97" s="9"/>
      <c r="Q97" s="13">
        <f t="shared" si="10"/>
        <v>44.166666666666664</v>
      </c>
    </row>
    <row r="98" spans="1:17" ht="12.75">
      <c r="A98" s="5">
        <f t="shared" si="7"/>
        <v>93</v>
      </c>
      <c r="B98" s="6">
        <f t="shared" si="8"/>
        <v>263</v>
      </c>
      <c r="C98" s="7" t="s">
        <v>4</v>
      </c>
      <c r="D98" s="6">
        <f t="shared" si="9"/>
        <v>186</v>
      </c>
      <c r="E98" s="80" t="s">
        <v>288</v>
      </c>
      <c r="F98" s="80" t="s">
        <v>298</v>
      </c>
      <c r="G98" s="92">
        <v>48</v>
      </c>
      <c r="H98" s="92">
        <v>49</v>
      </c>
      <c r="I98" s="92">
        <v>57</v>
      </c>
      <c r="J98" s="92">
        <v>44</v>
      </c>
      <c r="K98" s="92">
        <v>65</v>
      </c>
      <c r="L98" s="92">
        <v>0</v>
      </c>
      <c r="M98" s="6">
        <f t="shared" si="11"/>
        <v>65</v>
      </c>
      <c r="N98" s="2">
        <f>IF(M98&lt;75,"",VLOOKUP(M98,'[2]Tabelle1'!$J$16:$K$56,2,FALSE))</f>
      </c>
      <c r="P98" s="9"/>
      <c r="Q98" s="13">
        <f t="shared" si="10"/>
        <v>43.833333333333336</v>
      </c>
    </row>
    <row r="99" spans="1:17" ht="12.75">
      <c r="A99" s="5">
        <f t="shared" si="7"/>
        <v>94</v>
      </c>
      <c r="B99" s="6">
        <f t="shared" si="8"/>
        <v>258</v>
      </c>
      <c r="D99" s="6">
        <f t="shared" si="9"/>
        <v>191</v>
      </c>
      <c r="E99" s="80" t="s">
        <v>170</v>
      </c>
      <c r="F99" s="80" t="s">
        <v>166</v>
      </c>
      <c r="G99" s="92">
        <v>56</v>
      </c>
      <c r="H99" s="92">
        <v>46</v>
      </c>
      <c r="I99" s="92">
        <v>60</v>
      </c>
      <c r="J99" s="92">
        <v>49</v>
      </c>
      <c r="K99" s="92">
        <v>47</v>
      </c>
      <c r="L99" s="92">
        <v>0</v>
      </c>
      <c r="M99" s="6">
        <f t="shared" si="11"/>
        <v>60</v>
      </c>
      <c r="P99" s="9"/>
      <c r="Q99" s="13">
        <f t="shared" si="10"/>
        <v>43</v>
      </c>
    </row>
    <row r="100" spans="1:17" ht="12.75">
      <c r="A100" s="5">
        <f t="shared" si="7"/>
        <v>94</v>
      </c>
      <c r="B100" s="6">
        <f t="shared" si="8"/>
        <v>258</v>
      </c>
      <c r="C100" s="7" t="s">
        <v>4</v>
      </c>
      <c r="D100" s="6">
        <f t="shared" si="9"/>
        <v>191</v>
      </c>
      <c r="E100" s="80" t="s">
        <v>279</v>
      </c>
      <c r="F100" s="80" t="s">
        <v>285</v>
      </c>
      <c r="G100" s="92">
        <v>52</v>
      </c>
      <c r="H100" s="92">
        <v>56</v>
      </c>
      <c r="I100" s="92">
        <v>40</v>
      </c>
      <c r="J100" s="92">
        <v>53</v>
      </c>
      <c r="K100" s="92">
        <v>57</v>
      </c>
      <c r="L100" s="92">
        <v>0</v>
      </c>
      <c r="M100" s="6">
        <f t="shared" si="11"/>
        <v>57</v>
      </c>
      <c r="N100" s="2">
        <f>IF(M100&lt;75,"",VLOOKUP(M100,'[2]Tabelle1'!$J$16:$K$56,2,FALSE))</f>
      </c>
      <c r="P100" s="9"/>
      <c r="Q100" s="13">
        <f t="shared" si="10"/>
        <v>43</v>
      </c>
    </row>
    <row r="101" spans="1:17" ht="12.75">
      <c r="A101" s="120">
        <f t="shared" si="7"/>
        <v>94</v>
      </c>
      <c r="B101" s="21">
        <f t="shared" si="8"/>
        <v>258</v>
      </c>
      <c r="C101" s="121" t="s">
        <v>4</v>
      </c>
      <c r="D101" s="21">
        <f t="shared" si="9"/>
        <v>191</v>
      </c>
      <c r="E101" s="103" t="s">
        <v>253</v>
      </c>
      <c r="F101" s="103" t="s">
        <v>20</v>
      </c>
      <c r="G101" s="92">
        <v>73</v>
      </c>
      <c r="H101" s="92">
        <v>0</v>
      </c>
      <c r="I101" s="92">
        <v>0</v>
      </c>
      <c r="J101" s="92">
        <v>58</v>
      </c>
      <c r="K101" s="92">
        <v>53</v>
      </c>
      <c r="L101" s="92">
        <v>74</v>
      </c>
      <c r="M101" s="6">
        <f t="shared" si="11"/>
        <v>74</v>
      </c>
      <c r="N101" s="2">
        <f>IF(M101&lt;75,"",VLOOKUP(M101,'[2]Tabelle1'!$J$16:$K$56,2,FALSE))</f>
      </c>
      <c r="P101" s="9"/>
      <c r="Q101" s="13">
        <f>AVERAGE(G101:L101)</f>
        <v>43</v>
      </c>
    </row>
    <row r="102" spans="1:17" ht="12.75">
      <c r="A102" s="5">
        <f t="shared" si="7"/>
        <v>97</v>
      </c>
      <c r="B102" s="6">
        <f t="shared" si="8"/>
        <v>257</v>
      </c>
      <c r="C102" s="7" t="s">
        <v>4</v>
      </c>
      <c r="D102" s="6">
        <f t="shared" si="9"/>
        <v>192</v>
      </c>
      <c r="E102" s="80" t="s">
        <v>268</v>
      </c>
      <c r="F102" s="80" t="s">
        <v>11</v>
      </c>
      <c r="G102" s="92">
        <v>74</v>
      </c>
      <c r="H102" s="92">
        <v>0</v>
      </c>
      <c r="I102" s="92">
        <v>63</v>
      </c>
      <c r="J102" s="92">
        <v>51</v>
      </c>
      <c r="K102" s="92">
        <v>0</v>
      </c>
      <c r="L102" s="92">
        <v>69</v>
      </c>
      <c r="M102" s="6">
        <f t="shared" si="11"/>
        <v>74</v>
      </c>
      <c r="N102" s="2">
        <f>IF(M102&lt;75,"",VLOOKUP(M102,'[2]Tabelle1'!$J$16:$K$56,2,FALSE))</f>
      </c>
      <c r="P102" s="9"/>
      <c r="Q102" s="13">
        <f t="shared" si="10"/>
        <v>42.833333333333336</v>
      </c>
    </row>
    <row r="103" spans="1:17" ht="12.75">
      <c r="A103" s="5">
        <f t="shared" si="7"/>
        <v>98</v>
      </c>
      <c r="B103" s="6">
        <f t="shared" si="8"/>
        <v>256</v>
      </c>
      <c r="C103" s="7"/>
      <c r="D103" s="6">
        <f t="shared" si="9"/>
        <v>193</v>
      </c>
      <c r="E103" s="103" t="s">
        <v>280</v>
      </c>
      <c r="F103" s="103" t="s">
        <v>285</v>
      </c>
      <c r="G103" s="92">
        <v>52</v>
      </c>
      <c r="H103" s="92">
        <v>58</v>
      </c>
      <c r="I103" s="92">
        <v>0</v>
      </c>
      <c r="J103" s="92">
        <v>47</v>
      </c>
      <c r="K103" s="92">
        <v>50</v>
      </c>
      <c r="L103" s="92">
        <v>49</v>
      </c>
      <c r="M103" s="6">
        <f t="shared" si="11"/>
        <v>58</v>
      </c>
      <c r="N103" s="2">
        <f>IF(M103&lt;75,"",VLOOKUP(M103,'[2]Tabelle1'!$J$16:$K$56,2,FALSE))</f>
      </c>
      <c r="P103" s="9"/>
      <c r="Q103" s="13">
        <f t="shared" si="10"/>
        <v>42.666666666666664</v>
      </c>
    </row>
    <row r="104" spans="1:17" ht="12.75">
      <c r="A104" s="5">
        <f t="shared" si="7"/>
        <v>98</v>
      </c>
      <c r="B104" s="16">
        <f t="shared" si="8"/>
        <v>256</v>
      </c>
      <c r="C104" s="18" t="s">
        <v>4</v>
      </c>
      <c r="D104" s="16">
        <f t="shared" si="9"/>
        <v>193</v>
      </c>
      <c r="E104" s="80" t="s">
        <v>56</v>
      </c>
      <c r="F104" s="80" t="s">
        <v>33</v>
      </c>
      <c r="G104" s="92">
        <v>47</v>
      </c>
      <c r="H104" s="92">
        <v>53</v>
      </c>
      <c r="I104" s="92">
        <v>50</v>
      </c>
      <c r="J104" s="92">
        <v>46</v>
      </c>
      <c r="K104" s="92">
        <v>0</v>
      </c>
      <c r="L104" s="92">
        <v>60</v>
      </c>
      <c r="M104" s="6">
        <f t="shared" si="11"/>
        <v>60</v>
      </c>
      <c r="N104" s="2">
        <f>IF(M104&lt;75,"",VLOOKUP(M104,'[2]Tabelle1'!$J$16:$K$56,2,FALSE))</f>
      </c>
      <c r="P104" s="9"/>
      <c r="Q104" s="13">
        <f>AVERAGE(G104:L104)</f>
        <v>42.666666666666664</v>
      </c>
    </row>
    <row r="105" spans="1:17" ht="12.75">
      <c r="A105" s="5">
        <f t="shared" si="7"/>
        <v>100</v>
      </c>
      <c r="B105" s="6">
        <f t="shared" si="8"/>
        <v>253</v>
      </c>
      <c r="D105" s="6">
        <f t="shared" si="9"/>
        <v>196</v>
      </c>
      <c r="E105" s="80" t="s">
        <v>424</v>
      </c>
      <c r="F105" s="80" t="s">
        <v>311</v>
      </c>
      <c r="G105" s="92">
        <v>47</v>
      </c>
      <c r="H105" s="92">
        <v>47</v>
      </c>
      <c r="I105" s="92">
        <v>48</v>
      </c>
      <c r="J105" s="92">
        <v>0</v>
      </c>
      <c r="K105" s="92">
        <v>58</v>
      </c>
      <c r="L105" s="92">
        <v>53</v>
      </c>
      <c r="M105" s="6">
        <f t="shared" si="11"/>
        <v>58</v>
      </c>
      <c r="P105" s="9"/>
      <c r="Q105" s="13">
        <f t="shared" si="10"/>
        <v>42.166666666666664</v>
      </c>
    </row>
    <row r="106" spans="1:17" ht="12.75">
      <c r="A106" s="5">
        <f t="shared" si="7"/>
        <v>100</v>
      </c>
      <c r="B106" s="6">
        <f t="shared" si="8"/>
        <v>253</v>
      </c>
      <c r="C106" s="7" t="s">
        <v>4</v>
      </c>
      <c r="D106" s="6">
        <f t="shared" si="9"/>
        <v>196</v>
      </c>
      <c r="E106" s="80" t="s">
        <v>270</v>
      </c>
      <c r="F106" s="80" t="s">
        <v>11</v>
      </c>
      <c r="G106" s="92">
        <v>0</v>
      </c>
      <c r="H106" s="92">
        <v>46</v>
      </c>
      <c r="I106" s="92">
        <v>45</v>
      </c>
      <c r="J106" s="92">
        <v>60</v>
      </c>
      <c r="K106" s="92">
        <v>46</v>
      </c>
      <c r="L106" s="92">
        <v>56</v>
      </c>
      <c r="M106" s="6">
        <f t="shared" si="11"/>
        <v>60</v>
      </c>
      <c r="N106" s="2">
        <f>IF(M106&lt;75,"",VLOOKUP(M106,'[2]Tabelle1'!$J$16:$K$56,2,FALSE))</f>
      </c>
      <c r="P106" s="9"/>
      <c r="Q106" s="13">
        <f t="shared" si="10"/>
        <v>42.166666666666664</v>
      </c>
    </row>
    <row r="107" spans="1:17" ht="12.75">
      <c r="A107" s="5">
        <f t="shared" si="7"/>
        <v>102</v>
      </c>
      <c r="B107" s="6">
        <f t="shared" si="8"/>
        <v>252</v>
      </c>
      <c r="C107" s="7" t="s">
        <v>4</v>
      </c>
      <c r="D107" s="6">
        <f t="shared" si="9"/>
        <v>197</v>
      </c>
      <c r="E107" s="80" t="s">
        <v>146</v>
      </c>
      <c r="F107" s="80" t="s">
        <v>151</v>
      </c>
      <c r="G107" s="92">
        <v>0</v>
      </c>
      <c r="H107" s="92">
        <v>49</v>
      </c>
      <c r="I107" s="92">
        <v>49</v>
      </c>
      <c r="J107" s="92">
        <v>56</v>
      </c>
      <c r="K107" s="92">
        <v>43</v>
      </c>
      <c r="L107" s="92">
        <v>55</v>
      </c>
      <c r="M107" s="6">
        <f t="shared" si="11"/>
        <v>56</v>
      </c>
      <c r="N107" s="2">
        <f>IF(M107&lt;75,"",VLOOKUP(M107,'[2]Tabelle1'!$J$16:$K$56,2,FALSE))</f>
      </c>
      <c r="P107" s="9"/>
      <c r="Q107" s="13">
        <f t="shared" si="10"/>
        <v>42</v>
      </c>
    </row>
    <row r="108" spans="1:17" ht="12.75">
      <c r="A108" s="120">
        <f t="shared" si="7"/>
        <v>103</v>
      </c>
      <c r="B108" s="21">
        <f t="shared" si="8"/>
        <v>248</v>
      </c>
      <c r="C108" s="121" t="s">
        <v>4</v>
      </c>
      <c r="D108" s="21">
        <f t="shared" si="9"/>
        <v>201</v>
      </c>
      <c r="E108" s="103" t="s">
        <v>286</v>
      </c>
      <c r="F108" s="103" t="s">
        <v>298</v>
      </c>
      <c r="G108" s="92">
        <v>61</v>
      </c>
      <c r="H108" s="92">
        <v>41</v>
      </c>
      <c r="I108" s="92">
        <v>45</v>
      </c>
      <c r="J108" s="92">
        <v>0</v>
      </c>
      <c r="K108" s="92">
        <v>48</v>
      </c>
      <c r="L108" s="92">
        <v>53</v>
      </c>
      <c r="M108" s="6">
        <f t="shared" si="11"/>
        <v>61</v>
      </c>
      <c r="N108" s="2">
        <f>IF(M108&lt;75,"",VLOOKUP(M108,'[2]Tabelle1'!$J$16:$K$56,2,FALSE))</f>
      </c>
      <c r="P108" s="9"/>
      <c r="Q108" s="13">
        <f t="shared" si="10"/>
        <v>41.333333333333336</v>
      </c>
    </row>
    <row r="109" spans="1:17" ht="12.75">
      <c r="A109" s="5">
        <f t="shared" si="7"/>
        <v>104</v>
      </c>
      <c r="B109" s="6">
        <f t="shared" si="8"/>
        <v>245</v>
      </c>
      <c r="C109" s="7" t="s">
        <v>4</v>
      </c>
      <c r="D109" s="6">
        <f t="shared" si="9"/>
        <v>204</v>
      </c>
      <c r="E109" s="80" t="s">
        <v>106</v>
      </c>
      <c r="F109" s="80" t="s">
        <v>29</v>
      </c>
      <c r="G109" s="92">
        <v>48</v>
      </c>
      <c r="H109" s="92">
        <v>49</v>
      </c>
      <c r="I109" s="92">
        <v>51</v>
      </c>
      <c r="J109" s="92">
        <v>41</v>
      </c>
      <c r="K109" s="92">
        <v>0</v>
      </c>
      <c r="L109" s="92">
        <v>56</v>
      </c>
      <c r="M109" s="6">
        <f t="shared" si="11"/>
        <v>56</v>
      </c>
      <c r="N109" s="2">
        <f>IF(M109&lt;75,"",VLOOKUP(M109,'[2]Tabelle1'!$J$16:$K$56,2,FALSE))</f>
      </c>
      <c r="P109" s="9"/>
      <c r="Q109" s="13">
        <f t="shared" si="10"/>
        <v>40.833333333333336</v>
      </c>
    </row>
    <row r="110" spans="1:17" ht="12.75">
      <c r="A110" s="5">
        <f t="shared" si="7"/>
        <v>104</v>
      </c>
      <c r="B110" s="6">
        <f t="shared" si="8"/>
        <v>245</v>
      </c>
      <c r="C110" s="7" t="s">
        <v>4</v>
      </c>
      <c r="D110" s="6">
        <f t="shared" si="9"/>
        <v>204</v>
      </c>
      <c r="E110" s="80" t="s">
        <v>67</v>
      </c>
      <c r="F110" s="80" t="s">
        <v>75</v>
      </c>
      <c r="G110" s="92">
        <v>0</v>
      </c>
      <c r="H110" s="92">
        <v>0</v>
      </c>
      <c r="I110" s="92">
        <v>58</v>
      </c>
      <c r="J110" s="92">
        <v>54</v>
      </c>
      <c r="K110" s="92">
        <v>62</v>
      </c>
      <c r="L110" s="92">
        <v>71</v>
      </c>
      <c r="M110" s="6">
        <f t="shared" si="11"/>
        <v>71</v>
      </c>
      <c r="N110" s="2">
        <f>IF(M110&lt;75,"",VLOOKUP(M110,'[2]Tabelle1'!$J$16:$K$56,2,FALSE))</f>
      </c>
      <c r="P110" s="9"/>
      <c r="Q110" s="13">
        <f t="shared" si="10"/>
        <v>40.833333333333336</v>
      </c>
    </row>
    <row r="111" spans="1:17" ht="12.75">
      <c r="A111" s="5">
        <f t="shared" si="7"/>
        <v>106</v>
      </c>
      <c r="B111" s="6">
        <f t="shared" si="8"/>
        <v>244</v>
      </c>
      <c r="C111" s="7" t="s">
        <v>4</v>
      </c>
      <c r="D111" s="6">
        <f t="shared" si="9"/>
        <v>205</v>
      </c>
      <c r="E111" s="80" t="s">
        <v>199</v>
      </c>
      <c r="F111" s="80" t="s">
        <v>166</v>
      </c>
      <c r="G111" s="92">
        <v>56</v>
      </c>
      <c r="H111" s="92">
        <v>63</v>
      </c>
      <c r="I111" s="92">
        <v>61</v>
      </c>
      <c r="J111" s="92">
        <v>64</v>
      </c>
      <c r="K111" s="92">
        <v>0</v>
      </c>
      <c r="L111" s="92">
        <v>0</v>
      </c>
      <c r="M111" s="6">
        <f t="shared" si="11"/>
        <v>64</v>
      </c>
      <c r="N111" s="2">
        <f>IF(M111&lt;75,"",VLOOKUP(M111,'[2]Tabelle1'!$J$16:$K$56,2,FALSE))</f>
      </c>
      <c r="P111" s="9"/>
      <c r="Q111" s="13">
        <f t="shared" si="10"/>
        <v>40.666666666666664</v>
      </c>
    </row>
    <row r="112" spans="1:17" ht="12.75">
      <c r="A112" s="120">
        <f t="shared" si="7"/>
        <v>107</v>
      </c>
      <c r="B112" s="21">
        <f t="shared" si="8"/>
        <v>242</v>
      </c>
      <c r="C112" s="121" t="s">
        <v>4</v>
      </c>
      <c r="D112" s="21">
        <f t="shared" si="9"/>
        <v>207</v>
      </c>
      <c r="E112" s="103" t="s">
        <v>60</v>
      </c>
      <c r="F112" s="103" t="s">
        <v>9</v>
      </c>
      <c r="G112" s="92">
        <v>39</v>
      </c>
      <c r="H112" s="92">
        <v>41</v>
      </c>
      <c r="I112" s="92">
        <v>39</v>
      </c>
      <c r="J112" s="92">
        <v>40</v>
      </c>
      <c r="K112" s="92">
        <v>36</v>
      </c>
      <c r="L112" s="92">
        <v>47</v>
      </c>
      <c r="M112" s="6">
        <f t="shared" si="11"/>
        <v>47</v>
      </c>
      <c r="N112" s="2">
        <f>IF(M112&lt;75,"",VLOOKUP(M112,'[2]Tabelle1'!$J$16:$K$56,2,FALSE))</f>
      </c>
      <c r="P112" s="9"/>
      <c r="Q112" s="13">
        <f t="shared" si="10"/>
        <v>40.333333333333336</v>
      </c>
    </row>
    <row r="113" spans="1:17" ht="12.75">
      <c r="A113" s="5">
        <f t="shared" si="7"/>
        <v>108</v>
      </c>
      <c r="B113" s="6">
        <f t="shared" si="8"/>
        <v>234</v>
      </c>
      <c r="C113" s="7" t="s">
        <v>4</v>
      </c>
      <c r="D113" s="6">
        <f t="shared" si="9"/>
        <v>215</v>
      </c>
      <c r="E113" s="103" t="s">
        <v>277</v>
      </c>
      <c r="F113" s="103" t="s">
        <v>285</v>
      </c>
      <c r="G113" s="92">
        <v>56</v>
      </c>
      <c r="H113" s="92">
        <v>55</v>
      </c>
      <c r="I113" s="92">
        <v>0</v>
      </c>
      <c r="J113" s="92">
        <v>62</v>
      </c>
      <c r="K113" s="92">
        <v>0</v>
      </c>
      <c r="L113" s="92">
        <v>61</v>
      </c>
      <c r="M113" s="6">
        <f t="shared" si="11"/>
        <v>62</v>
      </c>
      <c r="N113" s="2">
        <f>IF(M113&lt;75,"",VLOOKUP(M113,'[2]Tabelle1'!$J$16:$K$56,2,FALSE))</f>
      </c>
      <c r="P113" s="9"/>
      <c r="Q113" s="13">
        <f t="shared" si="10"/>
        <v>39</v>
      </c>
    </row>
    <row r="114" spans="1:17" ht="12.75">
      <c r="A114" s="5">
        <f t="shared" si="7"/>
        <v>109</v>
      </c>
      <c r="B114" s="6">
        <f t="shared" si="8"/>
        <v>228</v>
      </c>
      <c r="C114" s="7" t="s">
        <v>4</v>
      </c>
      <c r="D114" s="6">
        <f t="shared" si="9"/>
        <v>221</v>
      </c>
      <c r="E114" s="80" t="s">
        <v>87</v>
      </c>
      <c r="F114" s="80" t="s">
        <v>11</v>
      </c>
      <c r="G114" s="92">
        <v>0</v>
      </c>
      <c r="H114" s="92">
        <v>52</v>
      </c>
      <c r="I114" s="92">
        <v>59</v>
      </c>
      <c r="J114" s="92">
        <v>0</v>
      </c>
      <c r="K114" s="92">
        <v>52</v>
      </c>
      <c r="L114" s="92">
        <v>65</v>
      </c>
      <c r="M114" s="6">
        <f t="shared" si="11"/>
        <v>65</v>
      </c>
      <c r="N114" s="2">
        <f>IF(M114&lt;75,"",VLOOKUP(M114,'[2]Tabelle1'!$J$16:$K$56,2,FALSE))</f>
      </c>
      <c r="P114" s="9"/>
      <c r="Q114" s="13">
        <f t="shared" si="10"/>
        <v>38</v>
      </c>
    </row>
    <row r="115" spans="1:17" ht="12.75">
      <c r="A115" s="5">
        <f t="shared" si="7"/>
        <v>109</v>
      </c>
      <c r="B115" s="6">
        <f t="shared" si="8"/>
        <v>228</v>
      </c>
      <c r="C115" s="7" t="s">
        <v>4</v>
      </c>
      <c r="D115" s="6">
        <f t="shared" si="9"/>
        <v>221</v>
      </c>
      <c r="E115" s="80" t="s">
        <v>252</v>
      </c>
      <c r="F115" s="80" t="s">
        <v>20</v>
      </c>
      <c r="G115" s="92">
        <v>0</v>
      </c>
      <c r="H115" s="92">
        <v>60</v>
      </c>
      <c r="I115" s="92">
        <v>0</v>
      </c>
      <c r="J115" s="92">
        <v>58</v>
      </c>
      <c r="K115" s="92">
        <v>46</v>
      </c>
      <c r="L115" s="92">
        <v>64</v>
      </c>
      <c r="M115" s="6">
        <f t="shared" si="11"/>
        <v>64</v>
      </c>
      <c r="N115" s="2">
        <f>IF(M115&lt;75,"",VLOOKUP(M115,'[2]Tabelle1'!$J$16:$K$56,2,FALSE))</f>
      </c>
      <c r="P115" s="9"/>
      <c r="Q115" s="13">
        <f t="shared" si="10"/>
        <v>38</v>
      </c>
    </row>
    <row r="116" spans="1:17" ht="12.75">
      <c r="A116" s="5">
        <f t="shared" si="7"/>
        <v>111</v>
      </c>
      <c r="B116" s="6">
        <f t="shared" si="8"/>
        <v>226</v>
      </c>
      <c r="C116" s="7"/>
      <c r="D116" s="6">
        <f t="shared" si="9"/>
        <v>223</v>
      </c>
      <c r="E116" s="80" t="s">
        <v>418</v>
      </c>
      <c r="F116" s="80" t="s">
        <v>414</v>
      </c>
      <c r="G116" s="92">
        <v>54</v>
      </c>
      <c r="H116" s="92">
        <v>0</v>
      </c>
      <c r="I116" s="92">
        <v>51</v>
      </c>
      <c r="J116" s="92">
        <v>0</v>
      </c>
      <c r="K116" s="92">
        <v>57</v>
      </c>
      <c r="L116" s="92">
        <v>64</v>
      </c>
      <c r="M116" s="6">
        <f t="shared" si="11"/>
        <v>64</v>
      </c>
      <c r="N116" s="2">
        <f>IF(M116&lt;75,"",VLOOKUP(M116,'[2]Tabelle1'!$J$16:$K$56,2,FALSE))</f>
      </c>
      <c r="P116" s="9"/>
      <c r="Q116" s="13">
        <f t="shared" si="10"/>
        <v>37.666666666666664</v>
      </c>
    </row>
    <row r="117" spans="1:17" ht="12.75">
      <c r="A117" s="5">
        <f t="shared" si="7"/>
        <v>112</v>
      </c>
      <c r="B117" s="6">
        <f t="shared" si="8"/>
        <v>225</v>
      </c>
      <c r="C117" s="7" t="s">
        <v>4</v>
      </c>
      <c r="D117" s="6">
        <f t="shared" si="9"/>
        <v>224</v>
      </c>
      <c r="E117" s="80" t="s">
        <v>77</v>
      </c>
      <c r="F117" s="80" t="s">
        <v>42</v>
      </c>
      <c r="G117" s="92">
        <v>54</v>
      </c>
      <c r="H117" s="92">
        <v>0</v>
      </c>
      <c r="I117" s="92">
        <v>57</v>
      </c>
      <c r="J117" s="92">
        <v>0</v>
      </c>
      <c r="K117" s="92">
        <v>52</v>
      </c>
      <c r="L117" s="92">
        <v>62</v>
      </c>
      <c r="M117" s="6">
        <f t="shared" si="11"/>
        <v>62</v>
      </c>
      <c r="N117" s="2">
        <f>IF(M117&lt;75,"",VLOOKUP(M117,'[2]Tabelle1'!$J$16:$K$56,2,FALSE))</f>
      </c>
      <c r="P117" s="9"/>
      <c r="Q117" s="13">
        <f t="shared" si="10"/>
        <v>37.5</v>
      </c>
    </row>
    <row r="118" spans="1:17" ht="12.75">
      <c r="A118" s="5">
        <f t="shared" si="7"/>
        <v>113</v>
      </c>
      <c r="B118" s="6">
        <f t="shared" si="8"/>
        <v>224</v>
      </c>
      <c r="D118" s="6">
        <f t="shared" si="9"/>
        <v>225</v>
      </c>
      <c r="E118" s="103" t="s">
        <v>93</v>
      </c>
      <c r="F118" s="103" t="s">
        <v>49</v>
      </c>
      <c r="G118" s="92">
        <v>50</v>
      </c>
      <c r="H118" s="92">
        <v>0</v>
      </c>
      <c r="I118" s="92">
        <v>61</v>
      </c>
      <c r="J118" s="92">
        <v>53</v>
      </c>
      <c r="K118" s="92">
        <v>0</v>
      </c>
      <c r="L118" s="92">
        <v>60</v>
      </c>
      <c r="M118" s="6">
        <f t="shared" si="11"/>
        <v>61</v>
      </c>
      <c r="P118" s="9"/>
      <c r="Q118" s="13">
        <f t="shared" si="10"/>
        <v>37.333333333333336</v>
      </c>
    </row>
    <row r="119" spans="1:17" ht="12.75">
      <c r="A119" s="5">
        <f t="shared" si="7"/>
        <v>114</v>
      </c>
      <c r="B119" s="6">
        <f t="shared" si="8"/>
        <v>223</v>
      </c>
      <c r="C119" s="7" t="s">
        <v>4</v>
      </c>
      <c r="D119" s="6">
        <f t="shared" si="9"/>
        <v>226</v>
      </c>
      <c r="E119" s="103" t="s">
        <v>215</v>
      </c>
      <c r="F119" s="103" t="s">
        <v>14</v>
      </c>
      <c r="G119" s="92">
        <v>50</v>
      </c>
      <c r="H119" s="92">
        <v>40</v>
      </c>
      <c r="I119" s="92">
        <v>46</v>
      </c>
      <c r="J119" s="92">
        <v>0</v>
      </c>
      <c r="K119" s="92">
        <v>37</v>
      </c>
      <c r="L119" s="92">
        <v>50</v>
      </c>
      <c r="M119" s="6">
        <f t="shared" si="11"/>
        <v>50</v>
      </c>
      <c r="N119" s="2">
        <f>IF(M119&lt;75,"",VLOOKUP(M119,'[2]Tabelle1'!$J$16:$K$56,2,FALSE))</f>
      </c>
      <c r="P119" s="9"/>
      <c r="Q119" s="13">
        <f t="shared" si="10"/>
        <v>37.166666666666664</v>
      </c>
    </row>
    <row r="120" spans="1:17" ht="12.75">
      <c r="A120" s="5">
        <f t="shared" si="7"/>
        <v>115</v>
      </c>
      <c r="B120" s="6">
        <f t="shared" si="8"/>
        <v>222</v>
      </c>
      <c r="C120" s="7" t="s">
        <v>4</v>
      </c>
      <c r="D120" s="6">
        <f t="shared" si="9"/>
        <v>227</v>
      </c>
      <c r="E120" s="103" t="s">
        <v>282</v>
      </c>
      <c r="F120" s="103" t="s">
        <v>285</v>
      </c>
      <c r="G120" s="92">
        <v>0</v>
      </c>
      <c r="H120" s="92">
        <v>0</v>
      </c>
      <c r="I120" s="92">
        <v>50</v>
      </c>
      <c r="J120" s="92">
        <v>61</v>
      </c>
      <c r="K120" s="92">
        <v>53</v>
      </c>
      <c r="L120" s="92">
        <v>58</v>
      </c>
      <c r="M120" s="6">
        <f t="shared" si="11"/>
        <v>61</v>
      </c>
      <c r="N120" s="2">
        <f>IF(M120&lt;75,"",VLOOKUP(M120,'[2]Tabelle1'!$J$16:$K$56,2,FALSE))</f>
      </c>
      <c r="P120" s="9"/>
      <c r="Q120" s="13">
        <f t="shared" si="10"/>
        <v>37</v>
      </c>
    </row>
    <row r="121" spans="1:17" ht="12.75">
      <c r="A121" s="5">
        <f t="shared" si="7"/>
        <v>116</v>
      </c>
      <c r="B121" s="6">
        <f t="shared" si="8"/>
        <v>218</v>
      </c>
      <c r="C121" s="7" t="s">
        <v>4</v>
      </c>
      <c r="D121" s="6">
        <f t="shared" si="9"/>
        <v>231</v>
      </c>
      <c r="E121" s="80" t="s">
        <v>178</v>
      </c>
      <c r="F121" s="80" t="s">
        <v>75</v>
      </c>
      <c r="G121" s="92">
        <v>41</v>
      </c>
      <c r="H121" s="92">
        <v>47</v>
      </c>
      <c r="I121" s="92">
        <v>48</v>
      </c>
      <c r="J121" s="92">
        <v>33</v>
      </c>
      <c r="K121" s="92">
        <v>0</v>
      </c>
      <c r="L121" s="92">
        <v>49</v>
      </c>
      <c r="M121" s="6">
        <f t="shared" si="11"/>
        <v>49</v>
      </c>
      <c r="N121" s="2">
        <f>IF(M121&lt;75,"",VLOOKUP(M121,'[2]Tabelle1'!$J$16:$K$56,2,FALSE))</f>
      </c>
      <c r="P121" s="9"/>
      <c r="Q121" s="13">
        <f>AVERAGE(G121:L121)</f>
        <v>36.333333333333336</v>
      </c>
    </row>
    <row r="122" spans="1:17" ht="12.75">
      <c r="A122" s="5">
        <f t="shared" si="7"/>
        <v>117</v>
      </c>
      <c r="B122" s="6">
        <f t="shared" si="8"/>
        <v>217</v>
      </c>
      <c r="C122" s="7" t="s">
        <v>4</v>
      </c>
      <c r="D122" s="6">
        <f t="shared" si="9"/>
        <v>232</v>
      </c>
      <c r="E122" s="80" t="s">
        <v>51</v>
      </c>
      <c r="F122" s="80" t="s">
        <v>32</v>
      </c>
      <c r="G122" s="92">
        <v>48</v>
      </c>
      <c r="H122" s="92">
        <v>57</v>
      </c>
      <c r="I122" s="92">
        <v>49</v>
      </c>
      <c r="J122" s="92">
        <v>0</v>
      </c>
      <c r="K122" s="92">
        <v>0</v>
      </c>
      <c r="L122" s="92">
        <v>63</v>
      </c>
      <c r="M122" s="6">
        <f t="shared" si="11"/>
        <v>63</v>
      </c>
      <c r="N122" s="2">
        <f>IF(M122&lt;75,"",VLOOKUP(M122,'[2]Tabelle1'!$J$16:$K$56,2,FALSE))</f>
      </c>
      <c r="P122" s="9"/>
      <c r="Q122" s="13">
        <f>AVERAGE(G122:L122)</f>
        <v>36.166666666666664</v>
      </c>
    </row>
    <row r="123" spans="1:17" ht="12.75">
      <c r="A123" s="5">
        <f t="shared" si="7"/>
        <v>118</v>
      </c>
      <c r="B123" s="6">
        <f t="shared" si="8"/>
        <v>216</v>
      </c>
      <c r="C123" s="7" t="s">
        <v>4</v>
      </c>
      <c r="D123" s="6">
        <f t="shared" si="9"/>
        <v>233</v>
      </c>
      <c r="E123" s="80" t="s">
        <v>251</v>
      </c>
      <c r="F123" s="80" t="s">
        <v>20</v>
      </c>
      <c r="G123" s="92">
        <v>49</v>
      </c>
      <c r="H123" s="92">
        <v>46</v>
      </c>
      <c r="I123" s="92">
        <v>59</v>
      </c>
      <c r="J123" s="92">
        <v>0</v>
      </c>
      <c r="K123" s="92">
        <v>62</v>
      </c>
      <c r="L123" s="92">
        <v>0</v>
      </c>
      <c r="M123" s="6">
        <f t="shared" si="11"/>
        <v>62</v>
      </c>
      <c r="N123" s="2">
        <f>IF(M123&lt;75,"",VLOOKUP(M123,'[2]Tabelle1'!$J$16:$K$56,2,FALSE))</f>
      </c>
      <c r="P123" s="9"/>
      <c r="Q123" s="13">
        <f>AVERAGE(G123:L123)</f>
        <v>36</v>
      </c>
    </row>
    <row r="124" spans="1:17" ht="12.75">
      <c r="A124" s="5">
        <f t="shared" si="7"/>
        <v>119</v>
      </c>
      <c r="B124" s="6">
        <f t="shared" si="8"/>
        <v>207</v>
      </c>
      <c r="C124" s="7"/>
      <c r="D124" s="6">
        <f t="shared" si="9"/>
        <v>242</v>
      </c>
      <c r="E124" s="103" t="s">
        <v>278</v>
      </c>
      <c r="F124" s="103" t="s">
        <v>285</v>
      </c>
      <c r="G124" s="92">
        <v>56</v>
      </c>
      <c r="H124" s="92">
        <v>0</v>
      </c>
      <c r="I124" s="92">
        <v>53</v>
      </c>
      <c r="J124" s="92">
        <v>49</v>
      </c>
      <c r="K124" s="92">
        <v>0</v>
      </c>
      <c r="L124" s="92">
        <v>49</v>
      </c>
      <c r="M124" s="6">
        <f t="shared" si="11"/>
        <v>56</v>
      </c>
      <c r="N124" s="2">
        <f>IF(M124&lt;75,"",VLOOKUP(M124,'[2]Tabelle1'!$J$16:$K$56,2,FALSE))</f>
      </c>
      <c r="P124" s="9"/>
      <c r="Q124" s="13">
        <f>AVERAGE(G124:L124)</f>
        <v>34.5</v>
      </c>
    </row>
    <row r="125" spans="1:17" ht="12.75">
      <c r="A125" s="5">
        <f t="shared" si="7"/>
        <v>120</v>
      </c>
      <c r="B125" s="6">
        <f t="shared" si="8"/>
        <v>202</v>
      </c>
      <c r="C125" s="7" t="s">
        <v>4</v>
      </c>
      <c r="D125" s="6">
        <f t="shared" si="9"/>
        <v>247</v>
      </c>
      <c r="E125" s="80" t="s">
        <v>92</v>
      </c>
      <c r="F125" s="80" t="s">
        <v>49</v>
      </c>
      <c r="G125" s="92">
        <v>0</v>
      </c>
      <c r="H125" s="92">
        <v>49</v>
      </c>
      <c r="I125" s="92">
        <v>0</v>
      </c>
      <c r="J125" s="92">
        <v>54</v>
      </c>
      <c r="K125" s="92">
        <v>49</v>
      </c>
      <c r="L125" s="92">
        <v>50</v>
      </c>
      <c r="M125" s="6">
        <f t="shared" si="11"/>
        <v>54</v>
      </c>
      <c r="N125" s="2">
        <f>IF(M125&lt;75,"",VLOOKUP(M125,'[2]Tabelle1'!$J$16:$K$56,2,FALSE))</f>
      </c>
      <c r="P125" s="9"/>
      <c r="Q125" s="13">
        <f aca="true" t="shared" si="12" ref="Q125:Q132">AVERAGE(G125:L125)</f>
        <v>33.666666666666664</v>
      </c>
    </row>
    <row r="126" spans="1:17" ht="12.75">
      <c r="A126" s="5">
        <f t="shared" si="7"/>
        <v>121</v>
      </c>
      <c r="B126" s="6">
        <f t="shared" si="8"/>
        <v>201</v>
      </c>
      <c r="C126" s="7" t="s">
        <v>4</v>
      </c>
      <c r="D126" s="6">
        <f t="shared" si="9"/>
        <v>248</v>
      </c>
      <c r="E126" s="80" t="s">
        <v>182</v>
      </c>
      <c r="F126" s="80" t="s">
        <v>29</v>
      </c>
      <c r="G126" s="92">
        <v>50</v>
      </c>
      <c r="H126" s="92">
        <v>0</v>
      </c>
      <c r="I126" s="92">
        <v>52</v>
      </c>
      <c r="J126" s="92">
        <v>0</v>
      </c>
      <c r="K126" s="92">
        <v>50</v>
      </c>
      <c r="L126" s="92">
        <v>49</v>
      </c>
      <c r="M126" s="6">
        <f t="shared" si="11"/>
        <v>52</v>
      </c>
      <c r="N126" s="2">
        <f>IF(M126&lt;75,"",VLOOKUP(M126,'[2]Tabelle1'!$J$16:$K$56,2,FALSE))</f>
      </c>
      <c r="P126" s="9"/>
      <c r="Q126" s="13">
        <f t="shared" si="12"/>
        <v>33.5</v>
      </c>
    </row>
    <row r="127" spans="1:17" ht="12.75">
      <c r="A127" s="120">
        <f t="shared" si="7"/>
        <v>122</v>
      </c>
      <c r="B127" s="21">
        <f t="shared" si="8"/>
        <v>200</v>
      </c>
      <c r="C127" s="121" t="s">
        <v>4</v>
      </c>
      <c r="D127" s="21">
        <f t="shared" si="9"/>
        <v>249</v>
      </c>
      <c r="E127" s="103" t="s">
        <v>97</v>
      </c>
      <c r="F127" s="103" t="s">
        <v>49</v>
      </c>
      <c r="G127" s="92">
        <v>45</v>
      </c>
      <c r="H127" s="92">
        <v>58</v>
      </c>
      <c r="I127" s="92">
        <v>44</v>
      </c>
      <c r="J127" s="92">
        <v>0</v>
      </c>
      <c r="K127" s="92">
        <v>53</v>
      </c>
      <c r="L127" s="92">
        <v>0</v>
      </c>
      <c r="M127" s="6">
        <f aca="true" t="shared" si="13" ref="M127:M158">IF(ISBLANK(F127),0,MAX(G127,H127,I127,J127,K127,L127))</f>
        <v>58</v>
      </c>
      <c r="N127" s="2">
        <f>IF(M127&lt;75,"",VLOOKUP(M127,'[2]Tabelle1'!$J$16:$K$56,2,FALSE))</f>
      </c>
      <c r="P127" s="9"/>
      <c r="Q127" s="13">
        <f t="shared" si="12"/>
        <v>33.333333333333336</v>
      </c>
    </row>
    <row r="128" spans="1:17" ht="12.75">
      <c r="A128" s="5">
        <f t="shared" si="7"/>
        <v>123</v>
      </c>
      <c r="B128" s="6">
        <f t="shared" si="8"/>
        <v>198</v>
      </c>
      <c r="C128" s="7" t="s">
        <v>4</v>
      </c>
      <c r="D128" s="6">
        <f t="shared" si="9"/>
        <v>251</v>
      </c>
      <c r="E128" s="80" t="s">
        <v>110</v>
      </c>
      <c r="F128" s="80" t="s">
        <v>29</v>
      </c>
      <c r="G128" s="92">
        <v>54</v>
      </c>
      <c r="H128" s="92">
        <v>0</v>
      </c>
      <c r="I128" s="92">
        <v>42</v>
      </c>
      <c r="J128" s="92">
        <v>43</v>
      </c>
      <c r="K128" s="92">
        <v>0</v>
      </c>
      <c r="L128" s="92">
        <v>59</v>
      </c>
      <c r="M128" s="6">
        <f t="shared" si="13"/>
        <v>59</v>
      </c>
      <c r="N128" s="2">
        <f>IF(M128&lt;75,"",VLOOKUP(M128,'[2]Tabelle1'!$J$16:$K$56,2,FALSE))</f>
      </c>
      <c r="P128" s="9"/>
      <c r="Q128" s="13">
        <f t="shared" si="12"/>
        <v>33</v>
      </c>
    </row>
    <row r="129" spans="1:17" ht="12.75">
      <c r="A129" s="5">
        <f t="shared" si="7"/>
        <v>124</v>
      </c>
      <c r="B129" s="6">
        <f t="shared" si="8"/>
        <v>184</v>
      </c>
      <c r="D129" s="6">
        <f t="shared" si="9"/>
        <v>265</v>
      </c>
      <c r="E129" s="80" t="s">
        <v>228</v>
      </c>
      <c r="F129" s="80" t="s">
        <v>23</v>
      </c>
      <c r="G129" s="92">
        <v>0</v>
      </c>
      <c r="H129" s="92">
        <v>54</v>
      </c>
      <c r="I129" s="92">
        <v>0</v>
      </c>
      <c r="J129" s="92">
        <v>0</v>
      </c>
      <c r="K129" s="92">
        <v>63</v>
      </c>
      <c r="L129" s="92">
        <v>67</v>
      </c>
      <c r="M129" s="6">
        <f t="shared" si="13"/>
        <v>67</v>
      </c>
      <c r="P129" s="9"/>
      <c r="Q129" s="13">
        <f t="shared" si="12"/>
        <v>30.666666666666668</v>
      </c>
    </row>
    <row r="130" spans="1:17" ht="12.75">
      <c r="A130" s="5">
        <f t="shared" si="7"/>
        <v>125</v>
      </c>
      <c r="B130" s="6">
        <f t="shared" si="8"/>
        <v>183</v>
      </c>
      <c r="C130" s="7" t="s">
        <v>4</v>
      </c>
      <c r="D130" s="6">
        <f t="shared" si="9"/>
        <v>266</v>
      </c>
      <c r="E130" s="103" t="s">
        <v>281</v>
      </c>
      <c r="F130" s="103" t="s">
        <v>285</v>
      </c>
      <c r="G130" s="92">
        <v>34</v>
      </c>
      <c r="H130" s="92">
        <v>0</v>
      </c>
      <c r="I130" s="92">
        <v>55</v>
      </c>
      <c r="J130" s="92">
        <v>42</v>
      </c>
      <c r="K130" s="92">
        <v>52</v>
      </c>
      <c r="L130" s="92">
        <v>0</v>
      </c>
      <c r="M130" s="6">
        <f t="shared" si="13"/>
        <v>55</v>
      </c>
      <c r="N130" s="2">
        <f>IF(M130&lt;75,"",VLOOKUP(M130,'[2]Tabelle1'!$J$16:$K$56,2,FALSE))</f>
      </c>
      <c r="P130" s="9"/>
      <c r="Q130" s="13">
        <f t="shared" si="12"/>
        <v>30.5</v>
      </c>
    </row>
    <row r="131" spans="1:17" ht="12.75">
      <c r="A131" s="5">
        <f t="shared" si="7"/>
        <v>126</v>
      </c>
      <c r="B131" s="6">
        <f t="shared" si="8"/>
        <v>181</v>
      </c>
      <c r="C131" s="7" t="s">
        <v>4</v>
      </c>
      <c r="D131" s="6">
        <f t="shared" si="9"/>
        <v>268</v>
      </c>
      <c r="E131" s="80" t="s">
        <v>91</v>
      </c>
      <c r="F131" s="80" t="s">
        <v>49</v>
      </c>
      <c r="G131" s="92">
        <v>62</v>
      </c>
      <c r="H131" s="92">
        <v>0</v>
      </c>
      <c r="I131" s="92">
        <v>0</v>
      </c>
      <c r="J131" s="92">
        <v>55</v>
      </c>
      <c r="K131" s="92">
        <v>0</v>
      </c>
      <c r="L131" s="92">
        <v>64</v>
      </c>
      <c r="M131" s="6">
        <f t="shared" si="13"/>
        <v>64</v>
      </c>
      <c r="N131" s="2">
        <f>IF(M131&lt;75,"",VLOOKUP(M131,'[2]Tabelle1'!$J$16:$K$56,2,FALSE))</f>
      </c>
      <c r="P131" s="9"/>
      <c r="Q131" s="13">
        <f t="shared" si="12"/>
        <v>30.166666666666668</v>
      </c>
    </row>
    <row r="132" spans="1:17" ht="12.75">
      <c r="A132" s="5">
        <f t="shared" si="7"/>
        <v>127</v>
      </c>
      <c r="B132" s="6">
        <f t="shared" si="8"/>
        <v>176</v>
      </c>
      <c r="C132" s="7" t="s">
        <v>4</v>
      </c>
      <c r="D132" s="6">
        <f t="shared" si="9"/>
        <v>273</v>
      </c>
      <c r="E132" s="80" t="s">
        <v>55</v>
      </c>
      <c r="F132" s="80" t="s">
        <v>33</v>
      </c>
      <c r="G132" s="92">
        <v>31</v>
      </c>
      <c r="H132" s="92">
        <v>0</v>
      </c>
      <c r="I132" s="92">
        <v>32</v>
      </c>
      <c r="J132" s="92">
        <v>39</v>
      </c>
      <c r="K132" s="92">
        <v>40</v>
      </c>
      <c r="L132" s="92">
        <v>34</v>
      </c>
      <c r="M132" s="6">
        <f t="shared" si="13"/>
        <v>40</v>
      </c>
      <c r="N132" s="2">
        <f>IF(M132&lt;75,"",VLOOKUP(M132,'[2]Tabelle1'!$J$16:$K$56,2,FALSE))</f>
      </c>
      <c r="P132" s="9"/>
      <c r="Q132" s="13">
        <f t="shared" si="12"/>
        <v>29.333333333333332</v>
      </c>
    </row>
    <row r="133" spans="1:17" ht="12.75">
      <c r="A133" s="5">
        <f t="shared" si="7"/>
        <v>128</v>
      </c>
      <c r="B133" s="6">
        <f t="shared" si="8"/>
        <v>169</v>
      </c>
      <c r="C133" s="7" t="s">
        <v>4</v>
      </c>
      <c r="D133" s="6">
        <f t="shared" si="9"/>
        <v>280</v>
      </c>
      <c r="E133" s="103" t="s">
        <v>290</v>
      </c>
      <c r="F133" s="103" t="s">
        <v>298</v>
      </c>
      <c r="G133" s="92">
        <v>57</v>
      </c>
      <c r="H133" s="92">
        <v>30</v>
      </c>
      <c r="I133" s="92">
        <v>0</v>
      </c>
      <c r="J133" s="92">
        <v>42</v>
      </c>
      <c r="K133" s="92">
        <v>40</v>
      </c>
      <c r="L133" s="92">
        <v>0</v>
      </c>
      <c r="M133" s="6">
        <f t="shared" si="13"/>
        <v>57</v>
      </c>
      <c r="N133" s="2">
        <f>IF(M133&lt;75,"",VLOOKUP(M133,'[2]Tabelle1'!$J$16:$K$56,2,FALSE))</f>
      </c>
      <c r="P133" s="9"/>
      <c r="Q133" s="13">
        <f>AVERAGE(G133:L133)</f>
        <v>28.166666666666668</v>
      </c>
    </row>
    <row r="134" spans="1:17" ht="12.75">
      <c r="A134" s="5">
        <f aca="true" t="shared" si="14" ref="A134:A197">RANK(B134,$B$6:$B$226,0)</f>
        <v>128</v>
      </c>
      <c r="B134" s="6">
        <f aca="true" t="shared" si="15" ref="B134:B197">SUM(G134:L134)</f>
        <v>169</v>
      </c>
      <c r="C134" s="7" t="s">
        <v>4</v>
      </c>
      <c r="D134" s="6">
        <f aca="true" t="shared" si="16" ref="D134:D197">$B$6-B134</f>
        <v>280</v>
      </c>
      <c r="E134" s="80" t="s">
        <v>104</v>
      </c>
      <c r="F134" s="80" t="s">
        <v>29</v>
      </c>
      <c r="G134" s="92">
        <v>0</v>
      </c>
      <c r="H134" s="92">
        <v>62</v>
      </c>
      <c r="I134" s="92">
        <v>54</v>
      </c>
      <c r="J134" s="92">
        <v>0</v>
      </c>
      <c r="K134" s="92">
        <v>53</v>
      </c>
      <c r="L134" s="92">
        <v>0</v>
      </c>
      <c r="M134" s="6">
        <f t="shared" si="13"/>
        <v>62</v>
      </c>
      <c r="N134" s="2">
        <f>IF(M134&lt;75,"",VLOOKUP(M134,'[2]Tabelle1'!$J$16:$K$56,2,FALSE))</f>
      </c>
      <c r="P134" s="9"/>
      <c r="Q134" s="13">
        <f>AVERAGE(G134:L134)</f>
        <v>28.166666666666668</v>
      </c>
    </row>
    <row r="135" spans="1:17" ht="12.75">
      <c r="A135" s="5">
        <f t="shared" si="14"/>
        <v>130</v>
      </c>
      <c r="B135" s="6">
        <f t="shared" si="15"/>
        <v>166</v>
      </c>
      <c r="C135" s="7" t="s">
        <v>4</v>
      </c>
      <c r="D135" s="6">
        <f t="shared" si="16"/>
        <v>283</v>
      </c>
      <c r="E135" s="80" t="s">
        <v>82</v>
      </c>
      <c r="F135" s="80" t="s">
        <v>42</v>
      </c>
      <c r="G135" s="92">
        <v>0</v>
      </c>
      <c r="H135" s="92">
        <v>48</v>
      </c>
      <c r="I135" s="92">
        <v>58</v>
      </c>
      <c r="J135" s="92">
        <v>0</v>
      </c>
      <c r="K135" s="92">
        <v>0</v>
      </c>
      <c r="L135" s="92">
        <v>60</v>
      </c>
      <c r="M135" s="6">
        <f t="shared" si="13"/>
        <v>60</v>
      </c>
      <c r="N135" s="2">
        <f>IF(M135&lt;75,"",VLOOKUP(M135,'[2]Tabelle1'!$J$16:$K$56,2,FALSE))</f>
      </c>
      <c r="P135" s="9"/>
      <c r="Q135" s="13">
        <f t="shared" si="10"/>
        <v>27.666666666666668</v>
      </c>
    </row>
    <row r="136" spans="1:17" ht="12.75">
      <c r="A136" s="5">
        <f t="shared" si="14"/>
        <v>130</v>
      </c>
      <c r="B136" s="6">
        <f t="shared" si="15"/>
        <v>166</v>
      </c>
      <c r="C136" s="7" t="s">
        <v>4</v>
      </c>
      <c r="D136" s="6">
        <f t="shared" si="16"/>
        <v>283</v>
      </c>
      <c r="E136" s="80" t="s">
        <v>172</v>
      </c>
      <c r="F136" s="80" t="s">
        <v>166</v>
      </c>
      <c r="G136" s="92">
        <v>0</v>
      </c>
      <c r="H136" s="92">
        <v>60</v>
      </c>
      <c r="I136" s="92">
        <v>0</v>
      </c>
      <c r="J136" s="92">
        <v>0</v>
      </c>
      <c r="K136" s="92">
        <v>55</v>
      </c>
      <c r="L136" s="92">
        <v>51</v>
      </c>
      <c r="M136" s="6">
        <f t="shared" si="13"/>
        <v>60</v>
      </c>
      <c r="N136" s="2">
        <f>IF(M136&lt;75,"",VLOOKUP(M136,'[2]Tabelle1'!$J$16:$K$56,2,FALSE))</f>
      </c>
      <c r="P136" s="9"/>
      <c r="Q136" s="13">
        <f t="shared" si="10"/>
        <v>27.666666666666668</v>
      </c>
    </row>
    <row r="137" spans="1:17" ht="12.75">
      <c r="A137" s="5">
        <f t="shared" si="14"/>
        <v>132</v>
      </c>
      <c r="B137" s="6">
        <f t="shared" si="15"/>
        <v>163</v>
      </c>
      <c r="C137" s="7" t="s">
        <v>4</v>
      </c>
      <c r="D137" s="6">
        <f t="shared" si="16"/>
        <v>286</v>
      </c>
      <c r="E137" s="80" t="s">
        <v>57</v>
      </c>
      <c r="F137" s="80" t="s">
        <v>33</v>
      </c>
      <c r="G137" s="92">
        <v>39</v>
      </c>
      <c r="H137" s="92">
        <v>38</v>
      </c>
      <c r="I137" s="92">
        <v>42</v>
      </c>
      <c r="J137" s="92">
        <v>44</v>
      </c>
      <c r="K137" s="92">
        <v>0</v>
      </c>
      <c r="L137" s="92">
        <v>0</v>
      </c>
      <c r="M137" s="6">
        <f t="shared" si="13"/>
        <v>44</v>
      </c>
      <c r="N137" s="2">
        <f>IF(M137&lt;75,"",VLOOKUP(M137,'[2]Tabelle1'!$J$16:$K$56,2,FALSE))</f>
      </c>
      <c r="P137" s="9"/>
      <c r="Q137" s="13">
        <f t="shared" si="10"/>
        <v>27.166666666666668</v>
      </c>
    </row>
    <row r="138" spans="1:17" ht="12.75">
      <c r="A138" s="5">
        <f t="shared" si="14"/>
        <v>133</v>
      </c>
      <c r="B138" s="6">
        <f t="shared" si="15"/>
        <v>160</v>
      </c>
      <c r="C138" s="7"/>
      <c r="D138" s="6">
        <f t="shared" si="16"/>
        <v>289</v>
      </c>
      <c r="E138" s="103" t="s">
        <v>447</v>
      </c>
      <c r="F138" s="103" t="s">
        <v>311</v>
      </c>
      <c r="G138" s="92">
        <v>60</v>
      </c>
      <c r="H138" s="92">
        <v>50</v>
      </c>
      <c r="I138" s="92">
        <v>0</v>
      </c>
      <c r="J138" s="92">
        <v>50</v>
      </c>
      <c r="K138" s="92">
        <v>0</v>
      </c>
      <c r="L138" s="92">
        <v>0</v>
      </c>
      <c r="M138" s="6">
        <f t="shared" si="13"/>
        <v>60</v>
      </c>
      <c r="N138" s="2">
        <f>IF(M138&lt;75,"",VLOOKUP(M138,'[2]Tabelle1'!$J$16:$K$56,2,FALSE))</f>
      </c>
      <c r="P138" s="9"/>
      <c r="Q138" s="13">
        <f t="shared" si="10"/>
        <v>26.666666666666668</v>
      </c>
    </row>
    <row r="139" spans="1:17" ht="12.75">
      <c r="A139" s="5">
        <f t="shared" si="14"/>
        <v>134</v>
      </c>
      <c r="B139" s="6">
        <f t="shared" si="15"/>
        <v>155</v>
      </c>
      <c r="C139" s="7" t="s">
        <v>4</v>
      </c>
      <c r="D139" s="6">
        <f t="shared" si="16"/>
        <v>294</v>
      </c>
      <c r="E139" s="103" t="s">
        <v>329</v>
      </c>
      <c r="F139" s="103" t="s">
        <v>378</v>
      </c>
      <c r="G139" s="92">
        <v>0</v>
      </c>
      <c r="H139" s="92">
        <v>47</v>
      </c>
      <c r="I139" s="92">
        <v>0</v>
      </c>
      <c r="J139" s="92">
        <v>0</v>
      </c>
      <c r="K139" s="92">
        <v>51</v>
      </c>
      <c r="L139" s="92">
        <v>57</v>
      </c>
      <c r="M139" s="6">
        <f t="shared" si="13"/>
        <v>57</v>
      </c>
      <c r="N139" s="2">
        <f>IF(M139&lt;75,"",VLOOKUP(M139,'[2]Tabelle1'!$J$16:$K$56,2,FALSE))</f>
      </c>
      <c r="P139" s="9"/>
      <c r="Q139" s="13">
        <f t="shared" si="10"/>
        <v>25.833333333333332</v>
      </c>
    </row>
    <row r="140" spans="1:17" ht="12.75">
      <c r="A140" s="5">
        <f t="shared" si="14"/>
        <v>135</v>
      </c>
      <c r="B140" s="6">
        <f t="shared" si="15"/>
        <v>154</v>
      </c>
      <c r="C140" s="7" t="s">
        <v>4</v>
      </c>
      <c r="D140" s="6">
        <f t="shared" si="16"/>
        <v>295</v>
      </c>
      <c r="E140" s="80" t="s">
        <v>230</v>
      </c>
      <c r="F140" s="80" t="s">
        <v>23</v>
      </c>
      <c r="G140" s="92">
        <v>0</v>
      </c>
      <c r="H140" s="92">
        <v>48</v>
      </c>
      <c r="I140" s="92">
        <v>40</v>
      </c>
      <c r="J140" s="92">
        <v>66</v>
      </c>
      <c r="K140" s="92">
        <v>0</v>
      </c>
      <c r="L140" s="92">
        <v>0</v>
      </c>
      <c r="M140" s="6">
        <f t="shared" si="13"/>
        <v>66</v>
      </c>
      <c r="N140" s="2">
        <f>IF(M140&lt;75,"",VLOOKUP(M140,'[2]Tabelle1'!$J$16:$K$56,2,FALSE))</f>
      </c>
      <c r="P140" s="9"/>
      <c r="Q140" s="13">
        <f t="shared" si="10"/>
        <v>25.666666666666668</v>
      </c>
    </row>
    <row r="141" spans="1:17" ht="12.75">
      <c r="A141" s="5">
        <f t="shared" si="14"/>
        <v>136</v>
      </c>
      <c r="B141" s="6">
        <f t="shared" si="15"/>
        <v>151</v>
      </c>
      <c r="C141" s="7" t="s">
        <v>4</v>
      </c>
      <c r="D141" s="6">
        <f t="shared" si="16"/>
        <v>298</v>
      </c>
      <c r="E141" s="80" t="s">
        <v>109</v>
      </c>
      <c r="F141" s="80" t="s">
        <v>29</v>
      </c>
      <c r="G141" s="92">
        <v>42</v>
      </c>
      <c r="H141" s="92">
        <v>0</v>
      </c>
      <c r="I141" s="92">
        <v>55</v>
      </c>
      <c r="J141" s="92">
        <v>0</v>
      </c>
      <c r="K141" s="92">
        <v>0</v>
      </c>
      <c r="L141" s="92">
        <v>54</v>
      </c>
      <c r="M141" s="6">
        <f t="shared" si="13"/>
        <v>55</v>
      </c>
      <c r="N141" s="2">
        <f>IF(M141&lt;75,"",VLOOKUP(M141,'[2]Tabelle1'!$J$16:$K$56,2,FALSE))</f>
      </c>
      <c r="P141" s="9"/>
      <c r="Q141" s="13">
        <f t="shared" si="10"/>
        <v>25.166666666666668</v>
      </c>
    </row>
    <row r="142" spans="1:17" ht="12.75">
      <c r="A142" s="5">
        <f t="shared" si="14"/>
        <v>137</v>
      </c>
      <c r="B142" s="6">
        <f t="shared" si="15"/>
        <v>150</v>
      </c>
      <c r="C142" s="7" t="s">
        <v>4</v>
      </c>
      <c r="D142" s="6">
        <f t="shared" si="16"/>
        <v>299</v>
      </c>
      <c r="E142" s="103" t="s">
        <v>239</v>
      </c>
      <c r="F142" s="103" t="s">
        <v>151</v>
      </c>
      <c r="G142" s="92">
        <v>58</v>
      </c>
      <c r="H142" s="92">
        <v>0</v>
      </c>
      <c r="I142" s="92">
        <v>45</v>
      </c>
      <c r="J142" s="92">
        <v>0</v>
      </c>
      <c r="K142" s="92">
        <v>47</v>
      </c>
      <c r="L142" s="92">
        <v>0</v>
      </c>
      <c r="M142" s="6">
        <f t="shared" si="13"/>
        <v>58</v>
      </c>
      <c r="N142" s="2">
        <f>IF(M142&lt;75,"",VLOOKUP(M142,'[2]Tabelle1'!$J$16:$K$56,2,FALSE))</f>
      </c>
      <c r="P142" s="9"/>
      <c r="Q142" s="13">
        <f t="shared" si="10"/>
        <v>25</v>
      </c>
    </row>
    <row r="143" spans="1:17" ht="12.75">
      <c r="A143" s="5">
        <f t="shared" si="14"/>
        <v>138</v>
      </c>
      <c r="B143" s="6">
        <f t="shared" si="15"/>
        <v>145</v>
      </c>
      <c r="C143" s="7"/>
      <c r="D143" s="6">
        <f t="shared" si="16"/>
        <v>304</v>
      </c>
      <c r="E143" s="80" t="s">
        <v>148</v>
      </c>
      <c r="F143" s="80" t="s">
        <v>151</v>
      </c>
      <c r="G143" s="92">
        <v>0</v>
      </c>
      <c r="H143" s="92">
        <v>38</v>
      </c>
      <c r="I143" s="92">
        <v>0</v>
      </c>
      <c r="J143" s="92">
        <v>51</v>
      </c>
      <c r="K143" s="92">
        <v>0</v>
      </c>
      <c r="L143" s="92">
        <v>56</v>
      </c>
      <c r="M143" s="6">
        <f t="shared" si="13"/>
        <v>56</v>
      </c>
      <c r="N143" s="2">
        <f>IF(M143&lt;75,"",VLOOKUP(M143,'[2]Tabelle1'!$J$16:$K$56,2,FALSE))</f>
      </c>
      <c r="P143" s="9"/>
      <c r="Q143" s="13">
        <f t="shared" si="10"/>
        <v>24.166666666666668</v>
      </c>
    </row>
    <row r="144" spans="1:17" ht="12.75">
      <c r="A144" s="5">
        <f t="shared" si="14"/>
        <v>139</v>
      </c>
      <c r="B144" s="6">
        <f t="shared" si="15"/>
        <v>142</v>
      </c>
      <c r="C144" s="7" t="s">
        <v>4</v>
      </c>
      <c r="D144" s="6">
        <f t="shared" si="16"/>
        <v>307</v>
      </c>
      <c r="E144" s="103" t="s">
        <v>289</v>
      </c>
      <c r="F144" s="103" t="s">
        <v>298</v>
      </c>
      <c r="G144" s="92">
        <v>0</v>
      </c>
      <c r="H144" s="92">
        <v>0</v>
      </c>
      <c r="I144" s="92">
        <v>50</v>
      </c>
      <c r="J144" s="92">
        <v>42</v>
      </c>
      <c r="K144" s="92">
        <v>0</v>
      </c>
      <c r="L144" s="92">
        <v>50</v>
      </c>
      <c r="M144" s="6">
        <f t="shared" si="13"/>
        <v>50</v>
      </c>
      <c r="N144" s="2">
        <f>IF(M144&lt;75,"",VLOOKUP(M144,'[2]Tabelle1'!$J$16:$K$56,2,FALSE))</f>
      </c>
      <c r="P144" s="9"/>
      <c r="Q144" s="13">
        <f t="shared" si="10"/>
        <v>23.666666666666668</v>
      </c>
    </row>
    <row r="145" spans="1:17" ht="12.75">
      <c r="A145" s="5">
        <f t="shared" si="14"/>
        <v>140</v>
      </c>
      <c r="B145" s="6">
        <f t="shared" si="15"/>
        <v>134</v>
      </c>
      <c r="C145" s="7" t="s">
        <v>4</v>
      </c>
      <c r="D145" s="6">
        <f t="shared" si="16"/>
        <v>315</v>
      </c>
      <c r="E145" s="103" t="s">
        <v>333</v>
      </c>
      <c r="F145" s="103" t="s">
        <v>378</v>
      </c>
      <c r="G145" s="92">
        <v>39</v>
      </c>
      <c r="H145" s="92">
        <v>47</v>
      </c>
      <c r="I145" s="92">
        <v>0</v>
      </c>
      <c r="J145" s="92">
        <v>48</v>
      </c>
      <c r="K145" s="92">
        <v>0</v>
      </c>
      <c r="L145" s="92">
        <v>0</v>
      </c>
      <c r="M145" s="6">
        <f t="shared" si="13"/>
        <v>48</v>
      </c>
      <c r="N145" s="2">
        <f>IF(M145&lt;75,"",VLOOKUP(M145,'[2]Tabelle1'!$J$16:$K$56,2,FALSE))</f>
      </c>
      <c r="P145" s="9"/>
      <c r="Q145" s="13">
        <f aca="true" t="shared" si="17" ref="Q145:Q166">AVERAGE(G145:L145)</f>
        <v>22.333333333333332</v>
      </c>
    </row>
    <row r="146" spans="1:17" ht="12.75">
      <c r="A146" s="5">
        <f t="shared" si="14"/>
        <v>141</v>
      </c>
      <c r="B146" s="6">
        <f t="shared" si="15"/>
        <v>130</v>
      </c>
      <c r="C146" s="7" t="s">
        <v>4</v>
      </c>
      <c r="D146" s="6">
        <f t="shared" si="16"/>
        <v>319</v>
      </c>
      <c r="E146" s="80" t="s">
        <v>294</v>
      </c>
      <c r="F146" s="80" t="s">
        <v>298</v>
      </c>
      <c r="G146" s="92">
        <v>45</v>
      </c>
      <c r="H146" s="92">
        <v>0</v>
      </c>
      <c r="I146" s="92">
        <v>0</v>
      </c>
      <c r="J146" s="92">
        <v>0</v>
      </c>
      <c r="K146" s="92">
        <v>37</v>
      </c>
      <c r="L146" s="92">
        <v>48</v>
      </c>
      <c r="M146" s="6">
        <f t="shared" si="13"/>
        <v>48</v>
      </c>
      <c r="N146" s="2">
        <f>IF(M146&lt;75,"",VLOOKUP(M146,'[2]Tabelle1'!$J$16:$K$56,2,FALSE))</f>
      </c>
      <c r="P146" s="9"/>
      <c r="Q146" s="13">
        <f t="shared" si="17"/>
        <v>21.666666666666668</v>
      </c>
    </row>
    <row r="147" spans="1:17" ht="12.75">
      <c r="A147" s="5">
        <f t="shared" si="14"/>
        <v>142</v>
      </c>
      <c r="B147" s="6">
        <f t="shared" si="15"/>
        <v>129</v>
      </c>
      <c r="C147" s="7" t="s">
        <v>4</v>
      </c>
      <c r="D147" s="6">
        <f t="shared" si="16"/>
        <v>320</v>
      </c>
      <c r="E147" s="103" t="s">
        <v>231</v>
      </c>
      <c r="F147" s="103" t="s">
        <v>23</v>
      </c>
      <c r="G147" s="92">
        <v>65</v>
      </c>
      <c r="H147" s="92">
        <v>0</v>
      </c>
      <c r="I147" s="92">
        <v>0</v>
      </c>
      <c r="J147" s="92">
        <v>64</v>
      </c>
      <c r="K147" s="92">
        <v>0</v>
      </c>
      <c r="L147" s="92">
        <v>0</v>
      </c>
      <c r="M147" s="6">
        <f t="shared" si="13"/>
        <v>65</v>
      </c>
      <c r="N147" s="2">
        <f>IF(M147&lt;75,"",VLOOKUP(M147,'[2]Tabelle1'!$J$16:$K$56,2,FALSE))</f>
      </c>
      <c r="P147" s="9"/>
      <c r="Q147" s="13">
        <f t="shared" si="17"/>
        <v>21.5</v>
      </c>
    </row>
    <row r="148" spans="1:17" ht="12.75">
      <c r="A148" s="5">
        <f t="shared" si="14"/>
        <v>143</v>
      </c>
      <c r="B148" s="6">
        <f t="shared" si="15"/>
        <v>128</v>
      </c>
      <c r="C148" s="7" t="s">
        <v>4</v>
      </c>
      <c r="D148" s="6">
        <f t="shared" si="16"/>
        <v>321</v>
      </c>
      <c r="E148" s="80" t="s">
        <v>183</v>
      </c>
      <c r="F148" s="80" t="s">
        <v>29</v>
      </c>
      <c r="G148" s="92">
        <v>0</v>
      </c>
      <c r="H148" s="92">
        <v>0</v>
      </c>
      <c r="I148" s="92">
        <v>0</v>
      </c>
      <c r="J148" s="92">
        <v>0</v>
      </c>
      <c r="K148" s="92">
        <v>71</v>
      </c>
      <c r="L148" s="92">
        <v>57</v>
      </c>
      <c r="M148" s="6">
        <f t="shared" si="13"/>
        <v>71</v>
      </c>
      <c r="N148" s="2">
        <f>IF(M148&lt;75,"",VLOOKUP(M148,'[2]Tabelle1'!$J$16:$K$56,2,FALSE))</f>
      </c>
      <c r="P148" s="9"/>
      <c r="Q148" s="13">
        <f t="shared" si="17"/>
        <v>21.333333333333332</v>
      </c>
    </row>
    <row r="149" spans="1:17" ht="12.75">
      <c r="A149" s="120">
        <f t="shared" si="14"/>
        <v>144</v>
      </c>
      <c r="B149" s="21">
        <f t="shared" si="15"/>
        <v>127</v>
      </c>
      <c r="C149" s="121" t="s">
        <v>4</v>
      </c>
      <c r="D149" s="21">
        <f t="shared" si="16"/>
        <v>322</v>
      </c>
      <c r="E149" s="103" t="s">
        <v>296</v>
      </c>
      <c r="F149" s="103" t="s">
        <v>298</v>
      </c>
      <c r="G149" s="92">
        <v>0</v>
      </c>
      <c r="H149" s="92">
        <v>45</v>
      </c>
      <c r="I149" s="92">
        <v>0</v>
      </c>
      <c r="J149" s="92">
        <v>0</v>
      </c>
      <c r="K149" s="92">
        <v>40</v>
      </c>
      <c r="L149" s="92">
        <v>42</v>
      </c>
      <c r="M149" s="6">
        <f t="shared" si="13"/>
        <v>45</v>
      </c>
      <c r="N149" s="2">
        <f>IF(M149&lt;75,"",VLOOKUP(M149,'[2]Tabelle1'!$J$16:$K$56,2,FALSE))</f>
      </c>
      <c r="P149" s="9"/>
      <c r="Q149" s="13">
        <f t="shared" si="17"/>
        <v>21.166666666666668</v>
      </c>
    </row>
    <row r="150" spans="1:17" ht="12.75">
      <c r="A150" s="5">
        <f t="shared" si="14"/>
        <v>144</v>
      </c>
      <c r="B150" s="6">
        <f t="shared" si="15"/>
        <v>127</v>
      </c>
      <c r="C150" s="7"/>
      <c r="D150" s="6">
        <f t="shared" si="16"/>
        <v>322</v>
      </c>
      <c r="E150" s="80" t="s">
        <v>62</v>
      </c>
      <c r="F150" s="80" t="s">
        <v>9</v>
      </c>
      <c r="G150" s="92">
        <v>0</v>
      </c>
      <c r="H150" s="92">
        <v>61</v>
      </c>
      <c r="I150" s="92">
        <v>66</v>
      </c>
      <c r="J150" s="92">
        <v>0</v>
      </c>
      <c r="K150" s="92">
        <v>0</v>
      </c>
      <c r="L150" s="92">
        <v>0</v>
      </c>
      <c r="M150" s="6">
        <f t="shared" si="13"/>
        <v>66</v>
      </c>
      <c r="N150" s="2">
        <f>IF(M150&lt;75,"",VLOOKUP(M150,'[2]Tabelle1'!$J$16:$K$56,2,FALSE))</f>
      </c>
      <c r="P150" s="9"/>
      <c r="Q150" s="13">
        <f t="shared" si="17"/>
        <v>21.166666666666668</v>
      </c>
    </row>
    <row r="151" spans="1:17" ht="12.75">
      <c r="A151" s="5">
        <f t="shared" si="14"/>
        <v>146</v>
      </c>
      <c r="B151" s="6">
        <f t="shared" si="15"/>
        <v>126</v>
      </c>
      <c r="C151" s="7" t="s">
        <v>4</v>
      </c>
      <c r="D151" s="6">
        <f t="shared" si="16"/>
        <v>323</v>
      </c>
      <c r="E151" s="80" t="s">
        <v>297</v>
      </c>
      <c r="F151" s="80" t="s">
        <v>298</v>
      </c>
      <c r="G151" s="92">
        <v>46</v>
      </c>
      <c r="H151" s="92">
        <v>0</v>
      </c>
      <c r="I151" s="92">
        <v>44</v>
      </c>
      <c r="J151" s="92">
        <v>36</v>
      </c>
      <c r="K151" s="92">
        <v>0</v>
      </c>
      <c r="L151" s="92">
        <v>0</v>
      </c>
      <c r="M151" s="6">
        <f t="shared" si="13"/>
        <v>46</v>
      </c>
      <c r="N151" s="2">
        <f>IF(M151&lt;75,"",VLOOKUP(M151,'[2]Tabelle1'!$J$16:$K$56,2,FALSE))</f>
      </c>
      <c r="P151" s="9"/>
      <c r="Q151" s="13">
        <f t="shared" si="17"/>
        <v>21</v>
      </c>
    </row>
    <row r="152" spans="1:17" ht="12.75">
      <c r="A152" s="5">
        <f t="shared" si="14"/>
        <v>147</v>
      </c>
      <c r="B152" s="6">
        <f t="shared" si="15"/>
        <v>123</v>
      </c>
      <c r="C152" s="7" t="s">
        <v>4</v>
      </c>
      <c r="D152" s="6">
        <f t="shared" si="16"/>
        <v>326</v>
      </c>
      <c r="E152" s="80" t="s">
        <v>105</v>
      </c>
      <c r="F152" s="80" t="s">
        <v>29</v>
      </c>
      <c r="G152" s="92">
        <v>63</v>
      </c>
      <c r="H152" s="92">
        <v>0</v>
      </c>
      <c r="I152" s="92">
        <v>0</v>
      </c>
      <c r="J152" s="92">
        <v>0</v>
      </c>
      <c r="K152" s="92">
        <v>0</v>
      </c>
      <c r="L152" s="92">
        <v>60</v>
      </c>
      <c r="M152" s="6">
        <f t="shared" si="13"/>
        <v>63</v>
      </c>
      <c r="N152" s="2">
        <f>IF(M152&lt;75,"",VLOOKUP(M152,'[2]Tabelle1'!$J$16:$K$56,2,FALSE))</f>
      </c>
      <c r="P152" s="9"/>
      <c r="Q152" s="13">
        <f t="shared" si="17"/>
        <v>20.5</v>
      </c>
    </row>
    <row r="153" spans="1:17" ht="12.75">
      <c r="A153" s="5">
        <f t="shared" si="14"/>
        <v>148</v>
      </c>
      <c r="B153" s="6">
        <f t="shared" si="15"/>
        <v>119</v>
      </c>
      <c r="C153" s="7" t="s">
        <v>4</v>
      </c>
      <c r="D153" s="6">
        <f t="shared" si="16"/>
        <v>330</v>
      </c>
      <c r="E153" s="80" t="s">
        <v>144</v>
      </c>
      <c r="F153" s="80" t="s">
        <v>23</v>
      </c>
      <c r="G153" s="92">
        <v>67</v>
      </c>
      <c r="H153" s="92">
        <v>0</v>
      </c>
      <c r="I153" s="92">
        <v>52</v>
      </c>
      <c r="J153" s="92">
        <v>0</v>
      </c>
      <c r="K153" s="92">
        <v>0</v>
      </c>
      <c r="L153" s="92">
        <v>0</v>
      </c>
      <c r="M153" s="6">
        <f t="shared" si="13"/>
        <v>67</v>
      </c>
      <c r="N153" s="2">
        <f>IF(M153&lt;75,"",VLOOKUP(M153,'[2]Tabelle1'!$J$16:$K$56,2,FALSE))</f>
      </c>
      <c r="P153" s="9"/>
      <c r="Q153" s="13">
        <f t="shared" si="17"/>
        <v>19.833333333333332</v>
      </c>
    </row>
    <row r="154" spans="1:17" ht="12.75">
      <c r="A154" s="5">
        <f t="shared" si="14"/>
        <v>149</v>
      </c>
      <c r="B154" s="6">
        <f t="shared" si="15"/>
        <v>118</v>
      </c>
      <c r="C154" s="7" t="s">
        <v>4</v>
      </c>
      <c r="D154" s="6">
        <f t="shared" si="16"/>
        <v>331</v>
      </c>
      <c r="E154" s="80" t="s">
        <v>201</v>
      </c>
      <c r="F154" s="80" t="s">
        <v>166</v>
      </c>
      <c r="G154" s="92">
        <v>0</v>
      </c>
      <c r="H154" s="92">
        <v>52</v>
      </c>
      <c r="I154" s="92">
        <v>0</v>
      </c>
      <c r="J154" s="92">
        <v>0</v>
      </c>
      <c r="K154" s="92">
        <v>0</v>
      </c>
      <c r="L154" s="92">
        <v>66</v>
      </c>
      <c r="M154" s="6">
        <f t="shared" si="13"/>
        <v>66</v>
      </c>
      <c r="N154" s="2">
        <f>IF(M154&lt;75,"",VLOOKUP(M154,'[2]Tabelle1'!$J$16:$K$56,2,FALSE))</f>
      </c>
      <c r="P154" s="9"/>
      <c r="Q154" s="13">
        <f t="shared" si="17"/>
        <v>19.666666666666668</v>
      </c>
    </row>
    <row r="155" spans="1:17" ht="12.75">
      <c r="A155" s="5">
        <f t="shared" si="14"/>
        <v>150</v>
      </c>
      <c r="B155" s="6">
        <f t="shared" si="15"/>
        <v>116</v>
      </c>
      <c r="C155" s="7" t="s">
        <v>4</v>
      </c>
      <c r="D155" s="6">
        <f t="shared" si="16"/>
        <v>333</v>
      </c>
      <c r="E155" s="80" t="s">
        <v>324</v>
      </c>
      <c r="F155" s="103" t="s">
        <v>378</v>
      </c>
      <c r="G155" s="92">
        <v>0</v>
      </c>
      <c r="H155" s="92">
        <v>0</v>
      </c>
      <c r="I155" s="92">
        <v>51</v>
      </c>
      <c r="J155" s="92">
        <v>65</v>
      </c>
      <c r="K155" s="92">
        <v>0</v>
      </c>
      <c r="L155" s="92">
        <v>0</v>
      </c>
      <c r="M155" s="6">
        <f t="shared" si="13"/>
        <v>65</v>
      </c>
      <c r="N155" s="2">
        <f>IF(M155&lt;75,"",VLOOKUP(M155,'[2]Tabelle1'!$J$16:$K$56,2,FALSE))</f>
      </c>
      <c r="P155" s="9"/>
      <c r="Q155" s="13">
        <f t="shared" si="17"/>
        <v>19.333333333333332</v>
      </c>
    </row>
    <row r="156" spans="1:17" ht="12.75">
      <c r="A156" s="5">
        <f t="shared" si="14"/>
        <v>151</v>
      </c>
      <c r="B156" s="6">
        <f t="shared" si="15"/>
        <v>114</v>
      </c>
      <c r="C156" s="7"/>
      <c r="D156" s="6">
        <f t="shared" si="16"/>
        <v>335</v>
      </c>
      <c r="E156" s="80" t="s">
        <v>103</v>
      </c>
      <c r="F156" s="80" t="s">
        <v>49</v>
      </c>
      <c r="G156" s="92">
        <v>56</v>
      </c>
      <c r="H156" s="92">
        <v>58</v>
      </c>
      <c r="I156" s="92">
        <v>0</v>
      </c>
      <c r="J156" s="92">
        <v>0</v>
      </c>
      <c r="K156" s="92">
        <v>0</v>
      </c>
      <c r="L156" s="92">
        <v>0</v>
      </c>
      <c r="M156" s="6">
        <f t="shared" si="13"/>
        <v>58</v>
      </c>
      <c r="N156" s="2">
        <f>IF(M156&lt;75,"",VLOOKUP(M156,'[2]Tabelle1'!$J$16:$K$56,2,FALSE))</f>
      </c>
      <c r="P156" s="9"/>
      <c r="Q156" s="13">
        <f t="shared" si="17"/>
        <v>19</v>
      </c>
    </row>
    <row r="157" spans="1:17" ht="12.75">
      <c r="A157" s="120">
        <f t="shared" si="14"/>
        <v>151</v>
      </c>
      <c r="B157" s="21">
        <f t="shared" si="15"/>
        <v>114</v>
      </c>
      <c r="C157" s="121" t="s">
        <v>4</v>
      </c>
      <c r="D157" s="21">
        <f t="shared" si="16"/>
        <v>335</v>
      </c>
      <c r="E157" s="103" t="s">
        <v>291</v>
      </c>
      <c r="F157" s="103" t="s">
        <v>298</v>
      </c>
      <c r="G157" s="92">
        <v>0</v>
      </c>
      <c r="H157" s="92">
        <v>38</v>
      </c>
      <c r="I157" s="92">
        <v>36</v>
      </c>
      <c r="J157" s="92">
        <v>0</v>
      </c>
      <c r="K157" s="92">
        <v>0</v>
      </c>
      <c r="L157" s="92">
        <v>40</v>
      </c>
      <c r="M157" s="6">
        <f t="shared" si="13"/>
        <v>40</v>
      </c>
      <c r="N157" s="2">
        <f>IF(M157&lt;75,"",VLOOKUP(M157,'[2]Tabelle1'!$J$16:$K$56,2,FALSE))</f>
      </c>
      <c r="P157" s="9"/>
      <c r="Q157" s="13">
        <f>AVERAGE(G157:L157)</f>
        <v>19</v>
      </c>
    </row>
    <row r="158" spans="1:17" ht="12.75">
      <c r="A158" s="5">
        <f t="shared" si="14"/>
        <v>153</v>
      </c>
      <c r="B158" s="6">
        <f t="shared" si="15"/>
        <v>113</v>
      </c>
      <c r="C158" s="7"/>
      <c r="D158" s="6">
        <f t="shared" si="16"/>
        <v>336</v>
      </c>
      <c r="E158" s="80" t="s">
        <v>284</v>
      </c>
      <c r="F158" s="80" t="s">
        <v>285</v>
      </c>
      <c r="G158" s="92">
        <v>0</v>
      </c>
      <c r="H158" s="92">
        <v>0</v>
      </c>
      <c r="I158" s="92">
        <v>52</v>
      </c>
      <c r="J158" s="92">
        <v>0</v>
      </c>
      <c r="K158" s="92">
        <v>61</v>
      </c>
      <c r="L158" s="92">
        <v>0</v>
      </c>
      <c r="M158" s="6">
        <v>0</v>
      </c>
      <c r="P158" s="9"/>
      <c r="Q158" s="13">
        <f t="shared" si="17"/>
        <v>18.833333333333332</v>
      </c>
    </row>
    <row r="159" spans="1:17" ht="12.75">
      <c r="A159" s="5">
        <f t="shared" si="14"/>
        <v>154</v>
      </c>
      <c r="B159" s="6">
        <f t="shared" si="15"/>
        <v>112</v>
      </c>
      <c r="C159" s="7" t="s">
        <v>4</v>
      </c>
      <c r="D159" s="6">
        <f t="shared" si="16"/>
        <v>337</v>
      </c>
      <c r="E159" s="80" t="s">
        <v>241</v>
      </c>
      <c r="F159" s="80" t="s">
        <v>151</v>
      </c>
      <c r="G159" s="92">
        <v>0</v>
      </c>
      <c r="H159" s="92">
        <v>0</v>
      </c>
      <c r="I159" s="92">
        <v>0</v>
      </c>
      <c r="J159" s="92">
        <v>58</v>
      </c>
      <c r="K159" s="92">
        <v>54</v>
      </c>
      <c r="L159" s="92">
        <v>0</v>
      </c>
      <c r="M159" s="6">
        <f aca="true" t="shared" si="18" ref="M159:M190">IF(ISBLANK(F159),0,MAX(G159,H159,I159,J159,K159,L159))</f>
        <v>58</v>
      </c>
      <c r="N159" s="2">
        <f>IF(M159&lt;75,"",VLOOKUP(M159,'[2]Tabelle1'!$J$16:$K$56,2,FALSE))</f>
      </c>
      <c r="P159" s="9"/>
      <c r="Q159" s="13">
        <f t="shared" si="17"/>
        <v>18.666666666666668</v>
      </c>
    </row>
    <row r="160" spans="1:17" ht="12.75">
      <c r="A160" s="5">
        <f t="shared" si="14"/>
        <v>154</v>
      </c>
      <c r="B160" s="6">
        <f t="shared" si="15"/>
        <v>112</v>
      </c>
      <c r="C160" s="7" t="s">
        <v>4</v>
      </c>
      <c r="D160" s="6">
        <f t="shared" si="16"/>
        <v>337</v>
      </c>
      <c r="E160" s="103" t="s">
        <v>95</v>
      </c>
      <c r="F160" s="103" t="s">
        <v>49</v>
      </c>
      <c r="G160" s="92">
        <v>0</v>
      </c>
      <c r="H160" s="92">
        <v>46</v>
      </c>
      <c r="I160" s="92">
        <v>0</v>
      </c>
      <c r="J160" s="92">
        <v>0</v>
      </c>
      <c r="K160" s="92">
        <v>66</v>
      </c>
      <c r="L160" s="92">
        <v>0</v>
      </c>
      <c r="M160" s="6">
        <f t="shared" si="18"/>
        <v>66</v>
      </c>
      <c r="N160" s="2">
        <f>IF(M160&lt;75,"",VLOOKUP(M160,'[2]Tabelle1'!$J$16:$K$56,2,FALSE))</f>
      </c>
      <c r="P160" s="9"/>
      <c r="Q160" s="13">
        <f t="shared" si="17"/>
        <v>18.666666666666668</v>
      </c>
    </row>
    <row r="161" spans="1:17" ht="12.75">
      <c r="A161" s="5">
        <f t="shared" si="14"/>
        <v>154</v>
      </c>
      <c r="B161" s="6">
        <f t="shared" si="15"/>
        <v>112</v>
      </c>
      <c r="D161" s="6">
        <f t="shared" si="16"/>
        <v>337</v>
      </c>
      <c r="E161" s="80" t="s">
        <v>303</v>
      </c>
      <c r="F161" s="80" t="s">
        <v>311</v>
      </c>
      <c r="G161" s="92">
        <v>0</v>
      </c>
      <c r="H161" s="92">
        <v>52</v>
      </c>
      <c r="I161" s="92">
        <v>0</v>
      </c>
      <c r="J161" s="92">
        <v>60</v>
      </c>
      <c r="K161" s="92">
        <v>0</v>
      </c>
      <c r="L161" s="92">
        <v>0</v>
      </c>
      <c r="M161" s="6">
        <f t="shared" si="18"/>
        <v>60</v>
      </c>
      <c r="P161" s="9"/>
      <c r="Q161" s="13">
        <f>AVERAGE(G161:L161)</f>
        <v>18.666666666666668</v>
      </c>
    </row>
    <row r="162" spans="1:17" ht="12.75">
      <c r="A162" s="5">
        <f t="shared" si="14"/>
        <v>157</v>
      </c>
      <c r="B162" s="6">
        <f t="shared" si="15"/>
        <v>109</v>
      </c>
      <c r="C162" s="7" t="s">
        <v>4</v>
      </c>
      <c r="D162" s="6">
        <f t="shared" si="16"/>
        <v>340</v>
      </c>
      <c r="E162" s="80" t="s">
        <v>301</v>
      </c>
      <c r="F162" s="80" t="s">
        <v>311</v>
      </c>
      <c r="G162" s="92">
        <v>50</v>
      </c>
      <c r="H162" s="92">
        <v>0</v>
      </c>
      <c r="I162" s="92">
        <v>0</v>
      </c>
      <c r="J162" s="92">
        <v>0</v>
      </c>
      <c r="K162" s="92">
        <v>0</v>
      </c>
      <c r="L162" s="92">
        <v>59</v>
      </c>
      <c r="M162" s="6">
        <f t="shared" si="18"/>
        <v>59</v>
      </c>
      <c r="N162" s="2">
        <f>IF(M162&lt;75,"",VLOOKUP(M162,'[2]Tabelle1'!$J$16:$K$56,2,FALSE))</f>
      </c>
      <c r="P162" s="9"/>
      <c r="Q162" s="13">
        <f>AVERAGE(G162:L162)</f>
        <v>18.166666666666668</v>
      </c>
    </row>
    <row r="163" spans="1:17" ht="12.75">
      <c r="A163" s="5">
        <f t="shared" si="14"/>
        <v>158</v>
      </c>
      <c r="B163" s="6">
        <f t="shared" si="15"/>
        <v>106</v>
      </c>
      <c r="C163" s="7" t="s">
        <v>4</v>
      </c>
      <c r="D163" s="6">
        <f t="shared" si="16"/>
        <v>343</v>
      </c>
      <c r="E163" s="80" t="s">
        <v>81</v>
      </c>
      <c r="F163" s="80" t="s">
        <v>42</v>
      </c>
      <c r="G163" s="92">
        <v>0</v>
      </c>
      <c r="H163" s="92">
        <v>49</v>
      </c>
      <c r="I163" s="92">
        <v>57</v>
      </c>
      <c r="J163" s="92">
        <v>0</v>
      </c>
      <c r="K163" s="92">
        <v>0</v>
      </c>
      <c r="L163" s="92">
        <v>0</v>
      </c>
      <c r="M163" s="6">
        <f t="shared" si="18"/>
        <v>57</v>
      </c>
      <c r="N163" s="2">
        <f>IF(M163&lt;75,"",VLOOKUP(M163,'[2]Tabelle1'!$J$16:$K$56,2,FALSE))</f>
      </c>
      <c r="P163" s="9"/>
      <c r="Q163" s="13">
        <f t="shared" si="17"/>
        <v>17.666666666666668</v>
      </c>
    </row>
    <row r="164" spans="1:17" ht="12.75">
      <c r="A164" s="5">
        <f t="shared" si="14"/>
        <v>158</v>
      </c>
      <c r="B164" s="6">
        <f t="shared" si="15"/>
        <v>106</v>
      </c>
      <c r="C164" s="7" t="s">
        <v>4</v>
      </c>
      <c r="D164" s="6">
        <f t="shared" si="16"/>
        <v>343</v>
      </c>
      <c r="E164" s="80" t="s">
        <v>265</v>
      </c>
      <c r="F164" s="80" t="s">
        <v>11</v>
      </c>
      <c r="G164" s="92">
        <v>0</v>
      </c>
      <c r="H164" s="92">
        <v>53</v>
      </c>
      <c r="I164" s="92">
        <v>0</v>
      </c>
      <c r="J164" s="92">
        <v>0</v>
      </c>
      <c r="K164" s="92">
        <v>53</v>
      </c>
      <c r="L164" s="92">
        <v>0</v>
      </c>
      <c r="M164" s="6">
        <f t="shared" si="18"/>
        <v>53</v>
      </c>
      <c r="N164" s="2">
        <f>IF(M164&lt;75,"",VLOOKUP(M164,'[2]Tabelle1'!$J$16:$K$56,2,FALSE))</f>
      </c>
      <c r="Q164" s="13">
        <f>AVERAGE(G164:L164)</f>
        <v>17.666666666666668</v>
      </c>
    </row>
    <row r="165" spans="1:17" ht="12.75">
      <c r="A165" s="5">
        <f t="shared" si="14"/>
        <v>160</v>
      </c>
      <c r="B165" s="6">
        <f t="shared" si="15"/>
        <v>103</v>
      </c>
      <c r="C165" s="7"/>
      <c r="D165" s="6">
        <f t="shared" si="16"/>
        <v>346</v>
      </c>
      <c r="E165" s="80" t="s">
        <v>168</v>
      </c>
      <c r="F165" s="80" t="s">
        <v>166</v>
      </c>
      <c r="G165" s="92">
        <v>56</v>
      </c>
      <c r="H165" s="92">
        <v>0</v>
      </c>
      <c r="I165" s="92">
        <v>0</v>
      </c>
      <c r="J165" s="92">
        <v>0</v>
      </c>
      <c r="K165" s="92">
        <v>0</v>
      </c>
      <c r="L165" s="92">
        <v>47</v>
      </c>
      <c r="M165" s="6">
        <f t="shared" si="18"/>
        <v>56</v>
      </c>
      <c r="P165" s="9"/>
      <c r="Q165" s="13">
        <f t="shared" si="17"/>
        <v>17.166666666666668</v>
      </c>
    </row>
    <row r="166" spans="1:17" ht="12.75">
      <c r="A166" s="5">
        <f t="shared" si="14"/>
        <v>161</v>
      </c>
      <c r="B166" s="6">
        <f t="shared" si="15"/>
        <v>101</v>
      </c>
      <c r="D166" s="6">
        <f t="shared" si="16"/>
        <v>348</v>
      </c>
      <c r="E166" s="80" t="s">
        <v>299</v>
      </c>
      <c r="F166" s="80" t="s">
        <v>311</v>
      </c>
      <c r="G166" s="92">
        <v>0</v>
      </c>
      <c r="H166" s="92">
        <v>0</v>
      </c>
      <c r="I166" s="92">
        <v>54</v>
      </c>
      <c r="J166" s="92">
        <v>0</v>
      </c>
      <c r="K166" s="92">
        <v>0</v>
      </c>
      <c r="L166" s="92">
        <v>47</v>
      </c>
      <c r="M166" s="6">
        <f t="shared" si="18"/>
        <v>54</v>
      </c>
      <c r="P166" s="9"/>
      <c r="Q166" s="13">
        <f t="shared" si="17"/>
        <v>16.833333333333332</v>
      </c>
    </row>
    <row r="167" spans="1:17" ht="12.75">
      <c r="A167" s="5">
        <f t="shared" si="14"/>
        <v>162</v>
      </c>
      <c r="B167" s="6">
        <f t="shared" si="15"/>
        <v>95</v>
      </c>
      <c r="C167" s="7"/>
      <c r="D167" s="6">
        <f t="shared" si="16"/>
        <v>354</v>
      </c>
      <c r="E167" s="80" t="s">
        <v>96</v>
      </c>
      <c r="F167" s="80" t="s">
        <v>49</v>
      </c>
      <c r="G167" s="92">
        <v>0</v>
      </c>
      <c r="H167" s="92">
        <v>0</v>
      </c>
      <c r="I167" s="92">
        <v>46</v>
      </c>
      <c r="J167" s="92">
        <v>0</v>
      </c>
      <c r="K167" s="92">
        <v>49</v>
      </c>
      <c r="L167" s="92">
        <v>0</v>
      </c>
      <c r="M167" s="6">
        <f t="shared" si="18"/>
        <v>49</v>
      </c>
      <c r="N167" s="2">
        <f>IF(M167&lt;75,"",VLOOKUP(M167,'[2]Tabelle1'!$J$16:$K$56,2,FALSE))</f>
      </c>
      <c r="P167" s="9"/>
      <c r="Q167" s="13">
        <f aca="true" t="shared" si="19" ref="Q167:Q172">AVERAGE(G167:L167)</f>
        <v>15.833333333333334</v>
      </c>
    </row>
    <row r="168" spans="1:17" ht="12.75">
      <c r="A168" s="5">
        <f t="shared" si="14"/>
        <v>163</v>
      </c>
      <c r="B168" s="6">
        <f t="shared" si="15"/>
        <v>91</v>
      </c>
      <c r="C168" s="7"/>
      <c r="D168" s="6">
        <f t="shared" si="16"/>
        <v>358</v>
      </c>
      <c r="E168" s="80" t="s">
        <v>72</v>
      </c>
      <c r="F168" s="80" t="s">
        <v>75</v>
      </c>
      <c r="G168" s="92">
        <v>0</v>
      </c>
      <c r="H168" s="92">
        <v>0</v>
      </c>
      <c r="I168" s="92">
        <v>0</v>
      </c>
      <c r="J168" s="92">
        <v>0</v>
      </c>
      <c r="K168" s="92">
        <v>41</v>
      </c>
      <c r="L168" s="92">
        <v>50</v>
      </c>
      <c r="M168" s="6">
        <f t="shared" si="18"/>
        <v>50</v>
      </c>
      <c r="N168" s="2">
        <f>IF(M168&lt;75,"",VLOOKUP(M168,'[2]Tabelle1'!$J$16:$K$56,2,FALSE))</f>
      </c>
      <c r="P168" s="9"/>
      <c r="Q168" s="13">
        <f t="shared" si="19"/>
        <v>15.166666666666666</v>
      </c>
    </row>
    <row r="169" spans="1:17" ht="12.75">
      <c r="A169" s="5">
        <f t="shared" si="14"/>
        <v>164</v>
      </c>
      <c r="B169" s="6">
        <f t="shared" si="15"/>
        <v>87</v>
      </c>
      <c r="C169" s="7" t="s">
        <v>4</v>
      </c>
      <c r="D169" s="6">
        <f t="shared" si="16"/>
        <v>362</v>
      </c>
      <c r="E169" s="80" t="s">
        <v>173</v>
      </c>
      <c r="F169" s="80" t="s">
        <v>32</v>
      </c>
      <c r="G169" s="92">
        <v>0</v>
      </c>
      <c r="H169" s="92">
        <v>0</v>
      </c>
      <c r="I169" s="92">
        <v>0</v>
      </c>
      <c r="J169" s="92">
        <v>0</v>
      </c>
      <c r="K169" s="92">
        <v>39</v>
      </c>
      <c r="L169" s="92">
        <v>48</v>
      </c>
      <c r="M169" s="6">
        <f t="shared" si="18"/>
        <v>48</v>
      </c>
      <c r="N169" s="2">
        <f>IF(M169&lt;75,"",VLOOKUP(M169,'[2]Tabelle1'!$J$16:$K$56,2,FALSE))</f>
      </c>
      <c r="P169" s="9"/>
      <c r="Q169" s="13">
        <f t="shared" si="19"/>
        <v>14.5</v>
      </c>
    </row>
    <row r="170" spans="1:17" ht="12.75">
      <c r="A170" s="5">
        <f t="shared" si="14"/>
        <v>165</v>
      </c>
      <c r="B170" s="6">
        <f t="shared" si="15"/>
        <v>77</v>
      </c>
      <c r="C170" s="7"/>
      <c r="D170" s="6">
        <f t="shared" si="16"/>
        <v>372</v>
      </c>
      <c r="E170" s="80" t="s">
        <v>293</v>
      </c>
      <c r="F170" s="80" t="s">
        <v>298</v>
      </c>
      <c r="G170" s="92">
        <v>0</v>
      </c>
      <c r="H170" s="92">
        <v>0</v>
      </c>
      <c r="I170" s="92">
        <v>0</v>
      </c>
      <c r="J170" s="92">
        <v>0</v>
      </c>
      <c r="K170" s="92">
        <v>38</v>
      </c>
      <c r="L170" s="92">
        <v>39</v>
      </c>
      <c r="M170" s="6">
        <f t="shared" si="18"/>
        <v>39</v>
      </c>
      <c r="N170" s="2">
        <f>IF(M170&lt;75,"",VLOOKUP(M170,'[2]Tabelle1'!$J$16:$K$56,2,FALSE))</f>
      </c>
      <c r="P170" s="9"/>
      <c r="Q170" s="13">
        <f t="shared" si="19"/>
        <v>12.833333333333334</v>
      </c>
    </row>
    <row r="171" spans="1:17" ht="12.75">
      <c r="A171" s="5">
        <f t="shared" si="14"/>
        <v>166</v>
      </c>
      <c r="B171" s="6">
        <f t="shared" si="15"/>
        <v>63</v>
      </c>
      <c r="C171" s="7"/>
      <c r="D171" s="6">
        <f t="shared" si="16"/>
        <v>386</v>
      </c>
      <c r="E171" s="80" t="s">
        <v>175</v>
      </c>
      <c r="F171" s="80" t="s">
        <v>20</v>
      </c>
      <c r="G171" s="92">
        <v>0</v>
      </c>
      <c r="H171" s="92">
        <v>0</v>
      </c>
      <c r="I171" s="92">
        <v>63</v>
      </c>
      <c r="J171" s="92">
        <v>0</v>
      </c>
      <c r="K171" s="92">
        <v>0</v>
      </c>
      <c r="L171" s="92">
        <v>0</v>
      </c>
      <c r="M171" s="6">
        <f t="shared" si="18"/>
        <v>63</v>
      </c>
      <c r="N171" s="2">
        <f>IF(M171&lt;75,"",VLOOKUP(M171,'[2]Tabelle1'!$J$16:$K$56,2,FALSE))</f>
      </c>
      <c r="P171" s="9"/>
      <c r="Q171" s="13">
        <f t="shared" si="19"/>
        <v>10.5</v>
      </c>
    </row>
    <row r="172" spans="1:17" ht="12.75">
      <c r="A172" s="5">
        <f t="shared" si="14"/>
        <v>166</v>
      </c>
      <c r="B172" s="6">
        <f t="shared" si="15"/>
        <v>63</v>
      </c>
      <c r="C172" s="7" t="s">
        <v>4</v>
      </c>
      <c r="D172" s="6">
        <f t="shared" si="16"/>
        <v>386</v>
      </c>
      <c r="E172" s="103" t="s">
        <v>257</v>
      </c>
      <c r="F172" s="103" t="s">
        <v>20</v>
      </c>
      <c r="G172" s="92">
        <v>0</v>
      </c>
      <c r="H172" s="92">
        <v>0</v>
      </c>
      <c r="I172" s="92">
        <v>63</v>
      </c>
      <c r="J172" s="92">
        <v>0</v>
      </c>
      <c r="K172" s="92">
        <v>0</v>
      </c>
      <c r="L172" s="92">
        <v>0</v>
      </c>
      <c r="M172" s="6">
        <f t="shared" si="18"/>
        <v>63</v>
      </c>
      <c r="N172" s="2">
        <f>IF(M172&lt;75,"",VLOOKUP(M172,'[2]Tabelle1'!$J$16:$K$56,2,FALSE))</f>
      </c>
      <c r="P172" s="9"/>
      <c r="Q172" s="13">
        <f t="shared" si="19"/>
        <v>10.5</v>
      </c>
    </row>
    <row r="173" spans="1:17" ht="12.75">
      <c r="A173" s="5">
        <f t="shared" si="14"/>
        <v>168</v>
      </c>
      <c r="B173" s="6">
        <f t="shared" si="15"/>
        <v>61</v>
      </c>
      <c r="C173" s="7" t="s">
        <v>4</v>
      </c>
      <c r="D173" s="6">
        <f t="shared" si="16"/>
        <v>388</v>
      </c>
      <c r="E173" s="80" t="s">
        <v>213</v>
      </c>
      <c r="F173" s="80" t="s">
        <v>14</v>
      </c>
      <c r="G173" s="92">
        <v>0</v>
      </c>
      <c r="H173" s="92">
        <v>0</v>
      </c>
      <c r="I173" s="92">
        <v>0</v>
      </c>
      <c r="J173" s="92">
        <v>0</v>
      </c>
      <c r="K173" s="92">
        <v>61</v>
      </c>
      <c r="L173" s="92">
        <v>0</v>
      </c>
      <c r="M173" s="6">
        <f t="shared" si="18"/>
        <v>61</v>
      </c>
      <c r="N173" s="2">
        <f>IF(M173&lt;75,"",VLOOKUP(M173,'[2]Tabelle1'!$J$16:$K$56,2,FALSE))</f>
      </c>
      <c r="P173" s="9"/>
      <c r="Q173" s="13">
        <f aca="true" t="shared" si="20" ref="Q173:Q191">AVERAGE(G173:L173)</f>
        <v>10.166666666666666</v>
      </c>
    </row>
    <row r="174" spans="1:17" ht="12.75">
      <c r="A174" s="5">
        <f t="shared" si="14"/>
        <v>169</v>
      </c>
      <c r="B174" s="6">
        <f t="shared" si="15"/>
        <v>60</v>
      </c>
      <c r="C174" s="7" t="s">
        <v>4</v>
      </c>
      <c r="D174" s="6">
        <f t="shared" si="16"/>
        <v>389</v>
      </c>
      <c r="E174" s="80" t="s">
        <v>153</v>
      </c>
      <c r="F174" s="80" t="s">
        <v>15</v>
      </c>
      <c r="G174" s="92">
        <v>0</v>
      </c>
      <c r="H174" s="92">
        <v>0</v>
      </c>
      <c r="I174" s="92">
        <v>0</v>
      </c>
      <c r="J174" s="92">
        <v>60</v>
      </c>
      <c r="K174" s="92">
        <v>0</v>
      </c>
      <c r="L174" s="92">
        <v>0</v>
      </c>
      <c r="M174" s="6">
        <f t="shared" si="18"/>
        <v>60</v>
      </c>
      <c r="N174" s="2">
        <f>IF(M174&lt;75,"",VLOOKUP(M174,'[2]Tabelle1'!$J$16:$K$56,2,FALSE))</f>
      </c>
      <c r="P174" s="9"/>
      <c r="Q174" s="13">
        <f t="shared" si="20"/>
        <v>10</v>
      </c>
    </row>
    <row r="175" spans="1:17" ht="12.75">
      <c r="A175" s="5">
        <f t="shared" si="14"/>
        <v>170</v>
      </c>
      <c r="B175" s="6">
        <f t="shared" si="15"/>
        <v>59</v>
      </c>
      <c r="C175" s="7" t="s">
        <v>4</v>
      </c>
      <c r="D175" s="6">
        <f t="shared" si="16"/>
        <v>390</v>
      </c>
      <c r="E175" s="80" t="s">
        <v>234</v>
      </c>
      <c r="F175" s="80" t="s">
        <v>23</v>
      </c>
      <c r="G175" s="92">
        <v>0</v>
      </c>
      <c r="H175" s="92">
        <v>0</v>
      </c>
      <c r="I175" s="92">
        <v>59</v>
      </c>
      <c r="J175" s="92">
        <v>0</v>
      </c>
      <c r="K175" s="92">
        <v>0</v>
      </c>
      <c r="L175" s="92">
        <v>0</v>
      </c>
      <c r="M175" s="6">
        <f t="shared" si="18"/>
        <v>59</v>
      </c>
      <c r="N175" s="2">
        <f>IF(M175&lt;75,"",VLOOKUP(M175,'[2]Tabelle1'!$J$16:$K$56,2,FALSE))</f>
      </c>
      <c r="P175" s="9"/>
      <c r="Q175" s="13">
        <f t="shared" si="20"/>
        <v>9.833333333333334</v>
      </c>
    </row>
    <row r="176" spans="1:17" ht="12.75">
      <c r="A176" s="5">
        <f t="shared" si="14"/>
        <v>171</v>
      </c>
      <c r="B176" s="6">
        <f t="shared" si="15"/>
        <v>57</v>
      </c>
      <c r="C176" s="7" t="s">
        <v>4</v>
      </c>
      <c r="D176" s="6">
        <f t="shared" si="16"/>
        <v>392</v>
      </c>
      <c r="E176" s="103" t="s">
        <v>283</v>
      </c>
      <c r="F176" s="103" t="s">
        <v>285</v>
      </c>
      <c r="G176" s="92">
        <v>0</v>
      </c>
      <c r="H176" s="92">
        <v>57</v>
      </c>
      <c r="I176" s="92">
        <v>0</v>
      </c>
      <c r="J176" s="92">
        <v>0</v>
      </c>
      <c r="K176" s="92">
        <v>0</v>
      </c>
      <c r="L176" s="92">
        <v>0</v>
      </c>
      <c r="M176" s="6">
        <f t="shared" si="18"/>
        <v>57</v>
      </c>
      <c r="N176" s="2">
        <f>IF(M176&lt;75,"",VLOOKUP(M176,'[2]Tabelle1'!$J$16:$K$56,2,FALSE))</f>
      </c>
      <c r="P176" s="9"/>
      <c r="Q176" s="13">
        <f t="shared" si="20"/>
        <v>9.5</v>
      </c>
    </row>
    <row r="177" spans="1:17" ht="12.75">
      <c r="A177" s="5">
        <f t="shared" si="14"/>
        <v>172</v>
      </c>
      <c r="B177" s="6">
        <f t="shared" si="15"/>
        <v>54</v>
      </c>
      <c r="C177" s="7" t="s">
        <v>4</v>
      </c>
      <c r="D177" s="6">
        <f t="shared" si="16"/>
        <v>395</v>
      </c>
      <c r="E177" s="80" t="s">
        <v>243</v>
      </c>
      <c r="F177" s="80" t="s">
        <v>151</v>
      </c>
      <c r="G177" s="92">
        <v>0</v>
      </c>
      <c r="H177" s="92">
        <v>0</v>
      </c>
      <c r="I177" s="92">
        <v>0</v>
      </c>
      <c r="J177" s="92">
        <v>0</v>
      </c>
      <c r="K177" s="92">
        <v>0</v>
      </c>
      <c r="L177" s="92">
        <v>54</v>
      </c>
      <c r="M177" s="6">
        <f t="shared" si="18"/>
        <v>54</v>
      </c>
      <c r="N177" s="2">
        <f>IF(M177&lt;75,"",VLOOKUP(M177,'[2]Tabelle1'!$J$16:$K$56,2,FALSE))</f>
      </c>
      <c r="P177" s="9"/>
      <c r="Q177" s="13">
        <f t="shared" si="20"/>
        <v>9</v>
      </c>
    </row>
    <row r="178" spans="1:17" ht="12.75">
      <c r="A178" s="5">
        <f t="shared" si="14"/>
        <v>173</v>
      </c>
      <c r="B178" s="6">
        <f t="shared" si="15"/>
        <v>53</v>
      </c>
      <c r="C178" s="7" t="s">
        <v>4</v>
      </c>
      <c r="D178" s="6">
        <f t="shared" si="16"/>
        <v>396</v>
      </c>
      <c r="E178" s="80" t="s">
        <v>94</v>
      </c>
      <c r="F178" s="80" t="s">
        <v>49</v>
      </c>
      <c r="G178" s="92">
        <v>0</v>
      </c>
      <c r="H178" s="92">
        <v>0</v>
      </c>
      <c r="I178" s="92">
        <v>0</v>
      </c>
      <c r="J178" s="92">
        <v>53</v>
      </c>
      <c r="K178" s="92">
        <v>0</v>
      </c>
      <c r="L178" s="92">
        <v>0</v>
      </c>
      <c r="M178" s="6">
        <f t="shared" si="18"/>
        <v>53</v>
      </c>
      <c r="N178" s="2">
        <f>IF(M178&lt;75,"",VLOOKUP(M178,'[2]Tabelle1'!$J$16:$K$56,2,FALSE))</f>
      </c>
      <c r="P178" s="9"/>
      <c r="Q178" s="13">
        <f t="shared" si="20"/>
        <v>8.833333333333334</v>
      </c>
    </row>
    <row r="179" spans="1:17" ht="12.75">
      <c r="A179" s="5">
        <f t="shared" si="14"/>
        <v>173</v>
      </c>
      <c r="B179" s="6">
        <f t="shared" si="15"/>
        <v>53</v>
      </c>
      <c r="C179" s="7" t="s">
        <v>4</v>
      </c>
      <c r="D179" s="6">
        <f t="shared" si="16"/>
        <v>396</v>
      </c>
      <c r="E179" s="103" t="s">
        <v>457</v>
      </c>
      <c r="F179" s="103" t="s">
        <v>151</v>
      </c>
      <c r="G179" s="92">
        <v>0</v>
      </c>
      <c r="H179" s="92">
        <v>0</v>
      </c>
      <c r="I179" s="92">
        <v>0</v>
      </c>
      <c r="J179" s="92">
        <v>0</v>
      </c>
      <c r="K179" s="92">
        <v>0</v>
      </c>
      <c r="L179" s="92">
        <v>53</v>
      </c>
      <c r="M179" s="6">
        <f t="shared" si="18"/>
        <v>53</v>
      </c>
      <c r="N179" s="2">
        <f>IF(M179&lt;75,"",VLOOKUP(M179,'[2]Tabelle1'!$J$16:$K$56,2,FALSE))</f>
      </c>
      <c r="P179" s="9"/>
      <c r="Q179" s="13">
        <f t="shared" si="20"/>
        <v>8.833333333333334</v>
      </c>
    </row>
    <row r="180" spans="1:17" ht="12.75">
      <c r="A180" s="5">
        <f t="shared" si="14"/>
        <v>175</v>
      </c>
      <c r="B180" s="6">
        <f t="shared" si="15"/>
        <v>51</v>
      </c>
      <c r="C180" s="7" t="s">
        <v>4</v>
      </c>
      <c r="D180" s="6">
        <f t="shared" si="16"/>
        <v>398</v>
      </c>
      <c r="E180" s="103" t="s">
        <v>326</v>
      </c>
      <c r="F180" s="103" t="s">
        <v>378</v>
      </c>
      <c r="G180" s="92">
        <v>0</v>
      </c>
      <c r="H180" s="92">
        <v>0</v>
      </c>
      <c r="I180" s="92">
        <v>0</v>
      </c>
      <c r="J180" s="92">
        <v>0</v>
      </c>
      <c r="K180" s="92">
        <v>0</v>
      </c>
      <c r="L180" s="92">
        <v>51</v>
      </c>
      <c r="M180" s="6">
        <f t="shared" si="18"/>
        <v>51</v>
      </c>
      <c r="N180" s="2">
        <f>IF(M180&lt;75,"",VLOOKUP(M180,'[2]Tabelle1'!$J$16:$K$56,2,FALSE))</f>
      </c>
      <c r="P180" s="9"/>
      <c r="Q180" s="13">
        <f t="shared" si="20"/>
        <v>8.5</v>
      </c>
    </row>
    <row r="181" spans="1:17" ht="12.75">
      <c r="A181" s="5">
        <f t="shared" si="14"/>
        <v>176</v>
      </c>
      <c r="B181" s="6">
        <f t="shared" si="15"/>
        <v>50</v>
      </c>
      <c r="D181" s="6">
        <f t="shared" si="16"/>
        <v>399</v>
      </c>
      <c r="E181" s="80" t="s">
        <v>147</v>
      </c>
      <c r="F181" s="80" t="s">
        <v>151</v>
      </c>
      <c r="G181" s="92">
        <v>50</v>
      </c>
      <c r="H181" s="92">
        <v>0</v>
      </c>
      <c r="I181" s="92">
        <v>0</v>
      </c>
      <c r="J181" s="92">
        <v>0</v>
      </c>
      <c r="K181" s="92">
        <v>0</v>
      </c>
      <c r="L181" s="92">
        <v>0</v>
      </c>
      <c r="M181" s="6">
        <f t="shared" si="18"/>
        <v>50</v>
      </c>
      <c r="P181" s="9"/>
      <c r="Q181" s="13">
        <f t="shared" si="20"/>
        <v>8.333333333333334</v>
      </c>
    </row>
    <row r="182" spans="1:17" ht="12.75">
      <c r="A182" s="5">
        <f t="shared" si="14"/>
        <v>176</v>
      </c>
      <c r="B182" s="6">
        <f t="shared" si="15"/>
        <v>50</v>
      </c>
      <c r="C182" s="7" t="s">
        <v>4</v>
      </c>
      <c r="D182" s="6">
        <f t="shared" si="16"/>
        <v>399</v>
      </c>
      <c r="E182" s="80" t="s">
        <v>292</v>
      </c>
      <c r="F182" s="80" t="s">
        <v>298</v>
      </c>
      <c r="G182" s="92">
        <v>50</v>
      </c>
      <c r="H182" s="92">
        <v>0</v>
      </c>
      <c r="I182" s="92">
        <v>0</v>
      </c>
      <c r="J182" s="92">
        <v>0</v>
      </c>
      <c r="K182" s="92">
        <v>0</v>
      </c>
      <c r="L182" s="92">
        <v>0</v>
      </c>
      <c r="M182" s="6">
        <f t="shared" si="18"/>
        <v>50</v>
      </c>
      <c r="N182" s="2">
        <f>IF(M182&lt;75,"",VLOOKUP(M182,'[2]Tabelle1'!$J$16:$K$56,2,FALSE))</f>
      </c>
      <c r="P182" s="9"/>
      <c r="Q182" s="13">
        <f t="shared" si="20"/>
        <v>8.333333333333334</v>
      </c>
    </row>
    <row r="183" spans="1:17" ht="12.75">
      <c r="A183" s="5">
        <f t="shared" si="14"/>
        <v>178</v>
      </c>
      <c r="B183" s="6">
        <f t="shared" si="15"/>
        <v>46</v>
      </c>
      <c r="C183" s="7" t="s">
        <v>4</v>
      </c>
      <c r="D183" s="6">
        <f t="shared" si="16"/>
        <v>403</v>
      </c>
      <c r="E183" s="80" t="s">
        <v>149</v>
      </c>
      <c r="F183" s="80" t="s">
        <v>151</v>
      </c>
      <c r="G183" s="92">
        <v>46</v>
      </c>
      <c r="H183" s="92">
        <v>0</v>
      </c>
      <c r="I183" s="92">
        <v>0</v>
      </c>
      <c r="J183" s="92">
        <v>0</v>
      </c>
      <c r="K183" s="92">
        <v>0</v>
      </c>
      <c r="L183" s="92">
        <v>0</v>
      </c>
      <c r="M183" s="6">
        <f t="shared" si="18"/>
        <v>46</v>
      </c>
      <c r="N183" s="2">
        <f>IF(M183&lt;75,"",VLOOKUP(M183,'[2]Tabelle1'!$J$16:$K$56,2,FALSE))</f>
      </c>
      <c r="P183" s="9"/>
      <c r="Q183" s="13">
        <f t="shared" si="20"/>
        <v>7.666666666666667</v>
      </c>
    </row>
    <row r="184" spans="1:17" ht="12.75">
      <c r="A184" s="5">
        <f t="shared" si="14"/>
        <v>178</v>
      </c>
      <c r="B184" s="6">
        <f t="shared" si="15"/>
        <v>46</v>
      </c>
      <c r="C184" s="7" t="s">
        <v>4</v>
      </c>
      <c r="D184" s="6">
        <f t="shared" si="16"/>
        <v>403</v>
      </c>
      <c r="E184" s="103" t="s">
        <v>242</v>
      </c>
      <c r="F184" s="103" t="s">
        <v>151</v>
      </c>
      <c r="G184" s="92">
        <v>0</v>
      </c>
      <c r="H184" s="92">
        <v>0</v>
      </c>
      <c r="I184" s="92">
        <v>0</v>
      </c>
      <c r="J184" s="92">
        <v>46</v>
      </c>
      <c r="K184" s="92">
        <v>0</v>
      </c>
      <c r="L184" s="92">
        <v>0</v>
      </c>
      <c r="M184" s="6">
        <f t="shared" si="18"/>
        <v>46</v>
      </c>
      <c r="N184" s="2">
        <f>IF(M184&lt;75,"",VLOOKUP(M184,'[2]Tabelle1'!$J$16:$K$56,2,FALSE))</f>
      </c>
      <c r="P184" s="9"/>
      <c r="Q184" s="13">
        <f t="shared" si="20"/>
        <v>7.666666666666667</v>
      </c>
    </row>
    <row r="185" spans="1:17" ht="12.75">
      <c r="A185" s="5">
        <f t="shared" si="14"/>
        <v>178</v>
      </c>
      <c r="B185" s="6">
        <f t="shared" si="15"/>
        <v>46</v>
      </c>
      <c r="C185" s="7"/>
      <c r="D185" s="6">
        <f t="shared" si="16"/>
        <v>403</v>
      </c>
      <c r="E185" s="80" t="s">
        <v>84</v>
      </c>
      <c r="F185" s="80" t="s">
        <v>8</v>
      </c>
      <c r="G185" s="92">
        <v>0</v>
      </c>
      <c r="H185" s="92">
        <v>0</v>
      </c>
      <c r="I185" s="92">
        <v>46</v>
      </c>
      <c r="J185" s="92">
        <v>0</v>
      </c>
      <c r="K185" s="92">
        <v>0</v>
      </c>
      <c r="L185" s="26">
        <v>0</v>
      </c>
      <c r="M185" s="6">
        <f t="shared" si="18"/>
        <v>46</v>
      </c>
      <c r="N185" s="2">
        <f>IF(M185&lt;75,"",VLOOKUP(M185,'[2]Tabelle1'!$J$16:$K$56,2,FALSE))</f>
      </c>
      <c r="P185" s="9"/>
      <c r="Q185" s="13">
        <f t="shared" si="20"/>
        <v>7.666666666666667</v>
      </c>
    </row>
    <row r="186" spans="1:17" ht="12.75">
      <c r="A186" s="5">
        <f t="shared" si="14"/>
        <v>181</v>
      </c>
      <c r="B186" s="6">
        <f t="shared" si="15"/>
        <v>44</v>
      </c>
      <c r="C186" s="7" t="s">
        <v>4</v>
      </c>
      <c r="D186" s="6">
        <f t="shared" si="16"/>
        <v>405</v>
      </c>
      <c r="E186" s="80" t="s">
        <v>422</v>
      </c>
      <c r="F186" s="80" t="s">
        <v>9</v>
      </c>
      <c r="G186" s="92">
        <v>0</v>
      </c>
      <c r="H186" s="92">
        <v>44</v>
      </c>
      <c r="I186" s="92">
        <v>0</v>
      </c>
      <c r="J186" s="92">
        <v>0</v>
      </c>
      <c r="K186" s="92">
        <v>0</v>
      </c>
      <c r="L186" s="92">
        <v>0</v>
      </c>
      <c r="M186" s="6">
        <f t="shared" si="18"/>
        <v>44</v>
      </c>
      <c r="N186" s="2">
        <f>IF(M186&lt;75,"",VLOOKUP(M186,'[2]Tabelle1'!$J$16:$K$56,2,FALSE))</f>
      </c>
      <c r="P186" s="9"/>
      <c r="Q186" s="13">
        <f t="shared" si="20"/>
        <v>7.333333333333333</v>
      </c>
    </row>
    <row r="187" spans="1:17" ht="12.75">
      <c r="A187" s="5">
        <f t="shared" si="14"/>
        <v>181</v>
      </c>
      <c r="B187" s="6">
        <f t="shared" si="15"/>
        <v>44</v>
      </c>
      <c r="C187" s="7" t="s">
        <v>4</v>
      </c>
      <c r="D187" s="6">
        <f t="shared" si="16"/>
        <v>405</v>
      </c>
      <c r="E187" s="80" t="s">
        <v>309</v>
      </c>
      <c r="F187" s="80" t="s">
        <v>311</v>
      </c>
      <c r="G187" s="92">
        <v>0</v>
      </c>
      <c r="H187" s="26">
        <v>0</v>
      </c>
      <c r="I187" s="92">
        <v>0</v>
      </c>
      <c r="J187" s="92">
        <v>0</v>
      </c>
      <c r="K187" s="92">
        <v>0</v>
      </c>
      <c r="L187" s="92">
        <v>44</v>
      </c>
      <c r="M187" s="6">
        <f t="shared" si="18"/>
        <v>44</v>
      </c>
      <c r="N187" s="2">
        <f>IF(M187&lt;75,"",VLOOKUP(M187,'[2]Tabelle1'!$J$16:$K$56,2,FALSE))</f>
      </c>
      <c r="P187" s="9"/>
      <c r="Q187" s="13">
        <f t="shared" si="20"/>
        <v>7.333333333333333</v>
      </c>
    </row>
    <row r="188" spans="1:17" ht="12.75">
      <c r="A188" s="5">
        <f t="shared" si="14"/>
        <v>183</v>
      </c>
      <c r="B188" s="6">
        <f t="shared" si="15"/>
        <v>43</v>
      </c>
      <c r="C188" s="7" t="s">
        <v>4</v>
      </c>
      <c r="D188" s="6">
        <f t="shared" si="16"/>
        <v>406</v>
      </c>
      <c r="E188" s="80" t="s">
        <v>68</v>
      </c>
      <c r="F188" s="80" t="s">
        <v>75</v>
      </c>
      <c r="G188" s="92">
        <v>43</v>
      </c>
      <c r="H188" s="92">
        <v>0</v>
      </c>
      <c r="I188" s="92">
        <v>0</v>
      </c>
      <c r="J188" s="92">
        <v>0</v>
      </c>
      <c r="K188" s="92">
        <v>0</v>
      </c>
      <c r="L188" s="92">
        <v>0</v>
      </c>
      <c r="M188" s="6">
        <f t="shared" si="18"/>
        <v>43</v>
      </c>
      <c r="N188" s="2">
        <f>IF(M188&lt;75,"",VLOOKUP(M188,'[2]Tabelle1'!$J$16:$K$56,2,FALSE))</f>
      </c>
      <c r="P188" s="9"/>
      <c r="Q188" s="13">
        <f t="shared" si="20"/>
        <v>7.166666666666667</v>
      </c>
    </row>
    <row r="189" spans="1:17" ht="12.75">
      <c r="A189" s="5">
        <f t="shared" si="14"/>
        <v>184</v>
      </c>
      <c r="B189" s="6">
        <f t="shared" si="15"/>
        <v>42</v>
      </c>
      <c r="C189" s="7" t="s">
        <v>4</v>
      </c>
      <c r="D189" s="6">
        <f t="shared" si="16"/>
        <v>407</v>
      </c>
      <c r="E189" s="80" t="s">
        <v>295</v>
      </c>
      <c r="F189" s="80" t="s">
        <v>298</v>
      </c>
      <c r="G189" s="92">
        <v>0</v>
      </c>
      <c r="H189" s="92">
        <v>0</v>
      </c>
      <c r="I189" s="92">
        <v>0</v>
      </c>
      <c r="J189" s="92">
        <v>0</v>
      </c>
      <c r="K189" s="92">
        <v>0</v>
      </c>
      <c r="L189" s="92">
        <v>42</v>
      </c>
      <c r="M189" s="6">
        <f t="shared" si="18"/>
        <v>42</v>
      </c>
      <c r="N189" s="2">
        <f>IF(M189&lt;75,"",VLOOKUP(M189,'[2]Tabelle1'!$J$16:$K$56,2,FALSE))</f>
      </c>
      <c r="P189" s="9"/>
      <c r="Q189" s="13">
        <f t="shared" si="20"/>
        <v>7</v>
      </c>
    </row>
    <row r="190" spans="1:17" ht="12.75">
      <c r="A190" s="5">
        <f t="shared" si="14"/>
        <v>184</v>
      </c>
      <c r="B190" s="6">
        <f t="shared" si="15"/>
        <v>42</v>
      </c>
      <c r="C190" s="7" t="s">
        <v>4</v>
      </c>
      <c r="D190" s="6">
        <f t="shared" si="16"/>
        <v>407</v>
      </c>
      <c r="E190" s="80" t="s">
        <v>256</v>
      </c>
      <c r="F190" s="80" t="s">
        <v>20</v>
      </c>
      <c r="G190" s="92">
        <v>0</v>
      </c>
      <c r="H190" s="92">
        <v>0</v>
      </c>
      <c r="I190" s="92">
        <v>0</v>
      </c>
      <c r="J190" s="92">
        <v>42</v>
      </c>
      <c r="K190" s="92">
        <v>0</v>
      </c>
      <c r="L190" s="92">
        <v>0</v>
      </c>
      <c r="M190" s="6">
        <f t="shared" si="18"/>
        <v>42</v>
      </c>
      <c r="N190" s="2">
        <f>IF(M190&lt;75,"",VLOOKUP(M190,'[2]Tabelle1'!$J$16:$K$56,2,FALSE))</f>
      </c>
      <c r="P190" s="9"/>
      <c r="Q190" s="13">
        <f t="shared" si="20"/>
        <v>7</v>
      </c>
    </row>
    <row r="191" spans="1:17" ht="12.75">
      <c r="A191" s="5">
        <f t="shared" si="14"/>
        <v>184</v>
      </c>
      <c r="B191" s="6">
        <f t="shared" si="15"/>
        <v>42</v>
      </c>
      <c r="C191" s="7" t="s">
        <v>4</v>
      </c>
      <c r="D191" s="6">
        <f t="shared" si="16"/>
        <v>407</v>
      </c>
      <c r="E191" s="80" t="s">
        <v>304</v>
      </c>
      <c r="F191" s="80" t="s">
        <v>311</v>
      </c>
      <c r="G191" s="92">
        <v>0</v>
      </c>
      <c r="H191" s="92">
        <v>0</v>
      </c>
      <c r="I191" s="92">
        <v>42</v>
      </c>
      <c r="J191" s="92">
        <v>0</v>
      </c>
      <c r="K191" s="92">
        <v>0</v>
      </c>
      <c r="L191" s="92">
        <v>0</v>
      </c>
      <c r="M191" s="6">
        <f aca="true" t="shared" si="21" ref="M191:M222">IF(ISBLANK(F191),0,MAX(G191,H191,I191,J191,K191,L191))</f>
        <v>42</v>
      </c>
      <c r="N191" s="2">
        <f>IF(M191&lt;75,"",VLOOKUP(M191,'[2]Tabelle1'!$J$16:$K$56,2,FALSE))</f>
      </c>
      <c r="P191" s="9"/>
      <c r="Q191" s="13">
        <f t="shared" si="20"/>
        <v>7</v>
      </c>
    </row>
    <row r="192" spans="1:17" ht="12.75">
      <c r="A192" s="5">
        <f t="shared" si="14"/>
        <v>184</v>
      </c>
      <c r="B192" s="6">
        <f t="shared" si="15"/>
        <v>42</v>
      </c>
      <c r="C192" s="7" t="s">
        <v>4</v>
      </c>
      <c r="D192" s="6">
        <f t="shared" si="16"/>
        <v>407</v>
      </c>
      <c r="E192" s="80" t="s">
        <v>302</v>
      </c>
      <c r="F192" s="80" t="s">
        <v>311</v>
      </c>
      <c r="G192" s="92">
        <v>0</v>
      </c>
      <c r="H192" s="92">
        <v>42</v>
      </c>
      <c r="I192" s="92">
        <v>0</v>
      </c>
      <c r="J192" s="92">
        <v>0</v>
      </c>
      <c r="K192" s="92">
        <v>0</v>
      </c>
      <c r="L192" s="92">
        <v>0</v>
      </c>
      <c r="M192" s="6">
        <f t="shared" si="21"/>
        <v>42</v>
      </c>
      <c r="N192" s="2">
        <f>IF(M192&lt;75,"",VLOOKUP(M192,'[2]Tabelle1'!$J$16:$K$56,2,FALSE))</f>
      </c>
      <c r="P192" s="9"/>
      <c r="Q192" s="13">
        <f>AVERAGE(G192:L192)</f>
        <v>7</v>
      </c>
    </row>
    <row r="193" spans="1:17" ht="12.75">
      <c r="A193" s="5">
        <f t="shared" si="14"/>
        <v>188</v>
      </c>
      <c r="B193" s="6">
        <f t="shared" si="15"/>
        <v>40</v>
      </c>
      <c r="C193" s="7" t="s">
        <v>4</v>
      </c>
      <c r="D193" s="6">
        <f t="shared" si="16"/>
        <v>409</v>
      </c>
      <c r="E193" s="103" t="s">
        <v>287</v>
      </c>
      <c r="F193" s="103" t="s">
        <v>298</v>
      </c>
      <c r="G193" s="92">
        <v>0</v>
      </c>
      <c r="H193" s="92">
        <v>40</v>
      </c>
      <c r="I193" s="92">
        <v>0</v>
      </c>
      <c r="J193" s="92">
        <v>0</v>
      </c>
      <c r="K193" s="92">
        <v>0</v>
      </c>
      <c r="L193" s="92">
        <v>0</v>
      </c>
      <c r="M193" s="6">
        <f t="shared" si="21"/>
        <v>40</v>
      </c>
      <c r="N193" s="2">
        <f>IF(M193&lt;75,"",VLOOKUP(M193,'[2]Tabelle1'!$J$16:$K$56,2,FALSE))</f>
      </c>
      <c r="P193" s="9"/>
      <c r="Q193" s="13">
        <f>AVERAGE(G193:L193)</f>
        <v>6.666666666666667</v>
      </c>
    </row>
    <row r="194" spans="1:17" ht="12.75">
      <c r="A194" s="5">
        <f t="shared" si="14"/>
        <v>189</v>
      </c>
      <c r="B194" s="6">
        <f t="shared" si="15"/>
        <v>38</v>
      </c>
      <c r="C194" s="7"/>
      <c r="D194" s="6">
        <f t="shared" si="16"/>
        <v>411</v>
      </c>
      <c r="E194" s="103" t="s">
        <v>235</v>
      </c>
      <c r="F194" s="103" t="s">
        <v>33</v>
      </c>
      <c r="G194" s="92">
        <v>0</v>
      </c>
      <c r="H194" s="92">
        <v>0</v>
      </c>
      <c r="I194" s="92">
        <v>0</v>
      </c>
      <c r="J194" s="92">
        <v>0</v>
      </c>
      <c r="K194" s="92">
        <v>38</v>
      </c>
      <c r="L194" s="26">
        <v>0</v>
      </c>
      <c r="M194" s="6">
        <f t="shared" si="21"/>
        <v>38</v>
      </c>
      <c r="N194" s="2">
        <f>IF(M194&lt;75,"",VLOOKUP(M194,'[2]Tabelle1'!$J$16:$K$56,2,FALSE))</f>
      </c>
      <c r="Q194" s="13">
        <f>AVERAGE(G194:L194)</f>
        <v>6.333333333333333</v>
      </c>
    </row>
    <row r="195" spans="1:17" ht="12.75">
      <c r="A195" s="5">
        <f t="shared" si="14"/>
        <v>190</v>
      </c>
      <c r="B195" s="6">
        <f t="shared" si="15"/>
        <v>37</v>
      </c>
      <c r="C195" s="7" t="s">
        <v>4</v>
      </c>
      <c r="D195" s="6">
        <f t="shared" si="16"/>
        <v>412</v>
      </c>
      <c r="E195" s="103" t="s">
        <v>99</v>
      </c>
      <c r="F195" s="103" t="s">
        <v>49</v>
      </c>
      <c r="G195" s="92">
        <v>0</v>
      </c>
      <c r="H195" s="92">
        <v>0</v>
      </c>
      <c r="I195" s="92">
        <v>37</v>
      </c>
      <c r="J195" s="92">
        <v>0</v>
      </c>
      <c r="K195" s="92">
        <v>0</v>
      </c>
      <c r="L195" s="92">
        <v>0</v>
      </c>
      <c r="M195" s="6">
        <f t="shared" si="21"/>
        <v>37</v>
      </c>
      <c r="N195" s="2">
        <f>IF(M195&lt;75,"",VLOOKUP(M195,'[2]Tabelle1'!$J$16:$K$56,2,FALSE))</f>
      </c>
      <c r="P195" s="9"/>
      <c r="Q195" s="13">
        <f aca="true" t="shared" si="22" ref="Q195:Q201">AVERAGE(G195:L195)</f>
        <v>6.166666666666667</v>
      </c>
    </row>
    <row r="196" spans="1:17" ht="12.75">
      <c r="A196" s="5">
        <f t="shared" si="14"/>
        <v>191</v>
      </c>
      <c r="B196" s="6">
        <f t="shared" si="15"/>
        <v>0</v>
      </c>
      <c r="C196" s="7" t="s">
        <v>4</v>
      </c>
      <c r="D196" s="6">
        <f t="shared" si="16"/>
        <v>449</v>
      </c>
      <c r="E196" s="80" t="s">
        <v>70</v>
      </c>
      <c r="F196" s="80" t="s">
        <v>75</v>
      </c>
      <c r="G196" s="92">
        <v>0</v>
      </c>
      <c r="H196" s="92">
        <v>0</v>
      </c>
      <c r="I196" s="92">
        <v>0</v>
      </c>
      <c r="J196" s="92">
        <v>0</v>
      </c>
      <c r="K196" s="92">
        <v>0</v>
      </c>
      <c r="L196" s="92">
        <v>0</v>
      </c>
      <c r="M196" s="21">
        <f t="shared" si="21"/>
        <v>0</v>
      </c>
      <c r="N196" s="23">
        <f>IF(M196&lt;75,"",VLOOKUP(M196,'[2]Tabelle1'!$J$16:$K$56,2,FALSE))</f>
      </c>
      <c r="P196" s="9"/>
      <c r="Q196" s="13">
        <f t="shared" si="22"/>
        <v>0</v>
      </c>
    </row>
    <row r="197" spans="1:17" ht="12.75">
      <c r="A197" s="5">
        <f t="shared" si="14"/>
        <v>191</v>
      </c>
      <c r="B197" s="6">
        <f t="shared" si="15"/>
        <v>0</v>
      </c>
      <c r="C197" s="7" t="s">
        <v>4</v>
      </c>
      <c r="D197" s="6">
        <f t="shared" si="16"/>
        <v>449</v>
      </c>
      <c r="E197" s="80" t="s">
        <v>71</v>
      </c>
      <c r="F197" s="80" t="s">
        <v>75</v>
      </c>
      <c r="G197" s="92">
        <v>0</v>
      </c>
      <c r="H197" s="92">
        <v>0</v>
      </c>
      <c r="I197" s="92">
        <v>0</v>
      </c>
      <c r="J197" s="92">
        <v>0</v>
      </c>
      <c r="K197" s="92">
        <v>0</v>
      </c>
      <c r="L197" s="92">
        <v>0</v>
      </c>
      <c r="M197" s="6">
        <f t="shared" si="21"/>
        <v>0</v>
      </c>
      <c r="N197" s="2">
        <f>IF(M197&lt;75,"",VLOOKUP(M197,'[2]Tabelle1'!$J$16:$K$56,2,FALSE))</f>
      </c>
      <c r="P197" s="9"/>
      <c r="Q197" s="13">
        <f t="shared" si="22"/>
        <v>0</v>
      </c>
    </row>
    <row r="198" spans="1:17" ht="12.75">
      <c r="A198" s="5">
        <f aca="true" t="shared" si="23" ref="A198:A261">RANK(B198,$B$6:$B$226,0)</f>
        <v>191</v>
      </c>
      <c r="B198" s="6">
        <f aca="true" t="shared" si="24" ref="B198:B237">SUM(G198:L198)</f>
        <v>0</v>
      </c>
      <c r="C198" s="6"/>
      <c r="D198" s="6">
        <f aca="true" t="shared" si="25" ref="D198:D237">$B$6-B198</f>
        <v>449</v>
      </c>
      <c r="E198" s="80" t="s">
        <v>74</v>
      </c>
      <c r="F198" s="80" t="s">
        <v>75</v>
      </c>
      <c r="G198" s="92">
        <v>0</v>
      </c>
      <c r="H198" s="92">
        <v>0</v>
      </c>
      <c r="I198" s="92">
        <v>0</v>
      </c>
      <c r="J198" s="92">
        <v>0</v>
      </c>
      <c r="K198" s="92">
        <v>0</v>
      </c>
      <c r="L198" s="92">
        <v>0</v>
      </c>
      <c r="M198" s="6">
        <f t="shared" si="21"/>
        <v>0</v>
      </c>
      <c r="N198" s="2">
        <f>IF(M198&lt;75,"",VLOOKUP(M198,'[2]Tabelle1'!$J$16:$K$56,2,FALSE))</f>
      </c>
      <c r="P198" s="9"/>
      <c r="Q198" s="13">
        <f t="shared" si="22"/>
        <v>0</v>
      </c>
    </row>
    <row r="199" spans="1:17" ht="12.75">
      <c r="A199" s="5">
        <f t="shared" si="23"/>
        <v>191</v>
      </c>
      <c r="B199" s="6">
        <f t="shared" si="24"/>
        <v>0</v>
      </c>
      <c r="C199" s="7" t="s">
        <v>4</v>
      </c>
      <c r="D199" s="6">
        <f t="shared" si="25"/>
        <v>449</v>
      </c>
      <c r="E199" s="103" t="s">
        <v>176</v>
      </c>
      <c r="F199" s="103" t="s">
        <v>9</v>
      </c>
      <c r="G199" s="92">
        <v>0</v>
      </c>
      <c r="H199" s="92">
        <v>0</v>
      </c>
      <c r="I199" s="92">
        <v>0</v>
      </c>
      <c r="J199" s="92">
        <v>0</v>
      </c>
      <c r="K199" s="92">
        <v>0</v>
      </c>
      <c r="L199" s="92">
        <v>0</v>
      </c>
      <c r="M199" s="6">
        <f t="shared" si="21"/>
        <v>0</v>
      </c>
      <c r="N199" s="2">
        <f>IF(M199&lt;75,"",VLOOKUP(M199,'[2]Tabelle1'!$J$16:$K$56,2,FALSE))</f>
      </c>
      <c r="P199" s="9"/>
      <c r="Q199" s="13">
        <f t="shared" si="22"/>
        <v>0</v>
      </c>
    </row>
    <row r="200" spans="1:17" ht="12.75">
      <c r="A200" s="5">
        <f t="shared" si="23"/>
        <v>191</v>
      </c>
      <c r="B200" s="6">
        <f t="shared" si="24"/>
        <v>0</v>
      </c>
      <c r="C200" s="7" t="s">
        <v>4</v>
      </c>
      <c r="D200" s="6">
        <f t="shared" si="25"/>
        <v>449</v>
      </c>
      <c r="E200" s="103" t="s">
        <v>177</v>
      </c>
      <c r="F200" s="103" t="s">
        <v>49</v>
      </c>
      <c r="G200" s="92">
        <v>0</v>
      </c>
      <c r="H200" s="92">
        <v>0</v>
      </c>
      <c r="I200" s="92">
        <v>0</v>
      </c>
      <c r="J200" s="92">
        <v>0</v>
      </c>
      <c r="K200" s="92">
        <v>0</v>
      </c>
      <c r="L200" s="92">
        <v>0</v>
      </c>
      <c r="M200" s="6">
        <f t="shared" si="21"/>
        <v>0</v>
      </c>
      <c r="N200" s="2">
        <f>IF(M200&lt;75,"",VLOOKUP(M200,'[2]Tabelle1'!$J$16:$K$56,2,FALSE))</f>
      </c>
      <c r="P200" s="9"/>
      <c r="Q200" s="13">
        <f t="shared" si="22"/>
        <v>0</v>
      </c>
    </row>
    <row r="201" spans="1:17" ht="12.75">
      <c r="A201" s="5">
        <f t="shared" si="23"/>
        <v>191</v>
      </c>
      <c r="B201" s="6">
        <f t="shared" si="24"/>
        <v>0</v>
      </c>
      <c r="C201" s="7"/>
      <c r="D201" s="6">
        <f t="shared" si="25"/>
        <v>449</v>
      </c>
      <c r="E201" s="80" t="s">
        <v>98</v>
      </c>
      <c r="F201" s="80" t="s">
        <v>49</v>
      </c>
      <c r="G201" s="92">
        <v>0</v>
      </c>
      <c r="H201" s="92">
        <v>0</v>
      </c>
      <c r="I201" s="92">
        <v>0</v>
      </c>
      <c r="J201" s="92">
        <v>0</v>
      </c>
      <c r="K201" s="92">
        <v>0</v>
      </c>
      <c r="L201" s="92">
        <v>0</v>
      </c>
      <c r="M201" s="6">
        <f t="shared" si="21"/>
        <v>0</v>
      </c>
      <c r="N201" s="2">
        <f>IF(M201&lt;75,"",VLOOKUP(M201,'[2]Tabelle1'!$J$16:$K$56,2,FALSE))</f>
      </c>
      <c r="P201" s="9"/>
      <c r="Q201" s="13">
        <f t="shared" si="22"/>
        <v>0</v>
      </c>
    </row>
    <row r="202" spans="1:17" ht="12.75">
      <c r="A202" s="5">
        <f t="shared" si="23"/>
        <v>191</v>
      </c>
      <c r="B202" s="6">
        <f t="shared" si="24"/>
        <v>0</v>
      </c>
      <c r="C202" s="7"/>
      <c r="D202" s="6">
        <f t="shared" si="25"/>
        <v>449</v>
      </c>
      <c r="E202" s="80" t="s">
        <v>100</v>
      </c>
      <c r="F202" s="80" t="s">
        <v>49</v>
      </c>
      <c r="G202" s="92">
        <v>0</v>
      </c>
      <c r="H202" s="92">
        <v>0</v>
      </c>
      <c r="I202" s="92">
        <v>0</v>
      </c>
      <c r="J202" s="92">
        <v>0</v>
      </c>
      <c r="K202" s="92">
        <v>0</v>
      </c>
      <c r="L202" s="92">
        <v>0</v>
      </c>
      <c r="M202" s="6">
        <f t="shared" si="21"/>
        <v>0</v>
      </c>
      <c r="N202" s="2">
        <f>IF(M202&lt;75,"",VLOOKUP(M202,'[2]Tabelle1'!$J$16:$K$56,2,FALSE))</f>
      </c>
      <c r="P202" s="9"/>
      <c r="Q202" s="13">
        <f>AVERAGE(G202:L202)</f>
        <v>0</v>
      </c>
    </row>
    <row r="203" spans="1:17" ht="12.75">
      <c r="A203" s="5">
        <f t="shared" si="23"/>
        <v>191</v>
      </c>
      <c r="B203" s="6">
        <f t="shared" si="24"/>
        <v>0</v>
      </c>
      <c r="C203" s="7"/>
      <c r="D203" s="6">
        <f t="shared" si="25"/>
        <v>449</v>
      </c>
      <c r="E203" s="103" t="s">
        <v>102</v>
      </c>
      <c r="F203" s="103" t="s">
        <v>49</v>
      </c>
      <c r="G203" s="92">
        <v>0</v>
      </c>
      <c r="H203" s="92">
        <v>0</v>
      </c>
      <c r="I203" s="92">
        <v>0</v>
      </c>
      <c r="J203" s="92">
        <v>0</v>
      </c>
      <c r="K203" s="92">
        <v>0</v>
      </c>
      <c r="L203" s="92">
        <v>0</v>
      </c>
      <c r="M203" s="6">
        <f t="shared" si="21"/>
        <v>0</v>
      </c>
      <c r="N203" s="2">
        <f>IF(M203&lt;75,"",VLOOKUP(M203,'[2]Tabelle1'!$J$16:$K$56,2,FALSE))</f>
      </c>
      <c r="P203" s="9"/>
      <c r="Q203" s="13">
        <f aca="true" t="shared" si="26" ref="Q203:Q210">AVERAGE(G203:L203)</f>
        <v>0</v>
      </c>
    </row>
    <row r="204" spans="1:17" ht="12.75">
      <c r="A204" s="5">
        <f t="shared" si="23"/>
        <v>191</v>
      </c>
      <c r="B204" s="6">
        <f t="shared" si="24"/>
        <v>0</v>
      </c>
      <c r="C204" s="7" t="s">
        <v>4</v>
      </c>
      <c r="D204" s="6">
        <f t="shared" si="25"/>
        <v>449</v>
      </c>
      <c r="E204" s="80" t="s">
        <v>212</v>
      </c>
      <c r="F204" s="80" t="s">
        <v>14</v>
      </c>
      <c r="G204" s="92">
        <v>0</v>
      </c>
      <c r="H204" s="92">
        <v>0</v>
      </c>
      <c r="I204" s="92">
        <v>0</v>
      </c>
      <c r="J204" s="92">
        <v>0</v>
      </c>
      <c r="K204" s="92">
        <v>0</v>
      </c>
      <c r="L204" s="92">
        <v>0</v>
      </c>
      <c r="M204" s="6">
        <f t="shared" si="21"/>
        <v>0</v>
      </c>
      <c r="N204" s="2">
        <f>IF(M204&lt;75,"",VLOOKUP(M204,'[2]Tabelle1'!$J$16:$K$56,2,FALSE))</f>
      </c>
      <c r="P204" s="9"/>
      <c r="Q204" s="13">
        <f t="shared" si="26"/>
        <v>0</v>
      </c>
    </row>
    <row r="205" spans="1:17" ht="12.75">
      <c r="A205" s="5">
        <f t="shared" si="23"/>
        <v>191</v>
      </c>
      <c r="B205" s="6">
        <f t="shared" si="24"/>
        <v>0</v>
      </c>
      <c r="C205" s="7" t="s">
        <v>4</v>
      </c>
      <c r="D205" s="6">
        <f t="shared" si="25"/>
        <v>449</v>
      </c>
      <c r="E205" s="103" t="s">
        <v>145</v>
      </c>
      <c r="F205" s="103" t="s">
        <v>23</v>
      </c>
      <c r="G205" s="92">
        <v>0</v>
      </c>
      <c r="H205" s="92">
        <v>0</v>
      </c>
      <c r="I205" s="92">
        <v>0</v>
      </c>
      <c r="J205" s="92">
        <v>0</v>
      </c>
      <c r="K205" s="92">
        <v>0</v>
      </c>
      <c r="L205" s="92">
        <v>0</v>
      </c>
      <c r="M205" s="6">
        <f t="shared" si="21"/>
        <v>0</v>
      </c>
      <c r="N205" s="2">
        <f>IF(M205&lt;75,"",VLOOKUP(M205,'[2]Tabelle1'!$J$16:$K$56,2,FALSE))</f>
      </c>
      <c r="P205" s="9"/>
      <c r="Q205" s="13">
        <f t="shared" si="26"/>
        <v>0</v>
      </c>
    </row>
    <row r="206" spans="1:17" ht="12.75">
      <c r="A206" s="5">
        <f t="shared" si="23"/>
        <v>191</v>
      </c>
      <c r="B206" s="6">
        <f t="shared" si="24"/>
        <v>0</v>
      </c>
      <c r="C206" s="7" t="s">
        <v>4</v>
      </c>
      <c r="D206" s="6">
        <f t="shared" si="25"/>
        <v>449</v>
      </c>
      <c r="E206" s="103" t="s">
        <v>143</v>
      </c>
      <c r="F206" s="103" t="s">
        <v>23</v>
      </c>
      <c r="G206" s="92">
        <v>0</v>
      </c>
      <c r="H206" s="92">
        <v>0</v>
      </c>
      <c r="I206" s="92">
        <v>0</v>
      </c>
      <c r="J206" s="92">
        <v>0</v>
      </c>
      <c r="K206" s="92">
        <v>0</v>
      </c>
      <c r="L206" s="92">
        <v>0</v>
      </c>
      <c r="M206" s="6">
        <f t="shared" si="21"/>
        <v>0</v>
      </c>
      <c r="N206" s="2">
        <f>IF(M206&lt;75,"",VLOOKUP(M206,'[2]Tabelle1'!$J$16:$K$56,2,FALSE))</f>
      </c>
      <c r="P206" s="9"/>
      <c r="Q206" s="13">
        <f t="shared" si="26"/>
        <v>0</v>
      </c>
    </row>
    <row r="207" spans="1:17" ht="12.75">
      <c r="A207" s="5">
        <f t="shared" si="23"/>
        <v>191</v>
      </c>
      <c r="B207" s="6">
        <f t="shared" si="24"/>
        <v>0</v>
      </c>
      <c r="C207" s="7" t="s">
        <v>4</v>
      </c>
      <c r="D207" s="6">
        <f t="shared" si="25"/>
        <v>449</v>
      </c>
      <c r="E207" s="80" t="s">
        <v>323</v>
      </c>
      <c r="F207" s="103" t="s">
        <v>378</v>
      </c>
      <c r="G207" s="92">
        <v>0</v>
      </c>
      <c r="H207" s="92">
        <v>0</v>
      </c>
      <c r="I207" s="92">
        <v>0</v>
      </c>
      <c r="J207" s="92">
        <v>0</v>
      </c>
      <c r="K207" s="92">
        <v>0</v>
      </c>
      <c r="L207" s="92">
        <v>0</v>
      </c>
      <c r="M207" s="6">
        <f t="shared" si="21"/>
        <v>0</v>
      </c>
      <c r="N207" s="2">
        <f>IF(M207&lt;75,"",VLOOKUP(M207,'[2]Tabelle1'!$J$16:$K$56,2,FALSE))</f>
      </c>
      <c r="P207" s="9"/>
      <c r="Q207" s="13">
        <f t="shared" si="26"/>
        <v>0</v>
      </c>
    </row>
    <row r="208" spans="1:17" ht="12.75">
      <c r="A208" s="5">
        <f t="shared" si="23"/>
        <v>191</v>
      </c>
      <c r="B208" s="6">
        <f t="shared" si="24"/>
        <v>0</v>
      </c>
      <c r="C208" s="7" t="s">
        <v>4</v>
      </c>
      <c r="D208" s="6">
        <f t="shared" si="25"/>
        <v>449</v>
      </c>
      <c r="E208" s="103" t="s">
        <v>327</v>
      </c>
      <c r="F208" s="103" t="s">
        <v>378</v>
      </c>
      <c r="G208" s="92">
        <v>0</v>
      </c>
      <c r="H208" s="92">
        <v>0</v>
      </c>
      <c r="I208" s="92">
        <v>0</v>
      </c>
      <c r="J208" s="92">
        <v>0</v>
      </c>
      <c r="K208" s="92">
        <v>0</v>
      </c>
      <c r="L208" s="92">
        <v>0</v>
      </c>
      <c r="M208" s="6">
        <f t="shared" si="21"/>
        <v>0</v>
      </c>
      <c r="N208" s="2">
        <f>IF(M208&lt;75,"",VLOOKUP(M208,'[2]Tabelle1'!$J$16:$K$56,2,FALSE))</f>
      </c>
      <c r="P208" s="9"/>
      <c r="Q208" s="13">
        <f>AVERAGE(G208:L208)</f>
        <v>0</v>
      </c>
    </row>
    <row r="209" spans="1:17" ht="12.75">
      <c r="A209" s="5">
        <f t="shared" si="23"/>
        <v>191</v>
      </c>
      <c r="B209" s="6">
        <f t="shared" si="24"/>
        <v>0</v>
      </c>
      <c r="C209" s="7" t="s">
        <v>4</v>
      </c>
      <c r="D209" s="6">
        <f t="shared" si="25"/>
        <v>449</v>
      </c>
      <c r="E209" s="103" t="s">
        <v>328</v>
      </c>
      <c r="F209" s="103" t="s">
        <v>378</v>
      </c>
      <c r="G209" s="92">
        <v>0</v>
      </c>
      <c r="H209" s="92">
        <v>0</v>
      </c>
      <c r="I209" s="92">
        <v>0</v>
      </c>
      <c r="J209" s="92">
        <v>0</v>
      </c>
      <c r="K209" s="92">
        <v>0</v>
      </c>
      <c r="L209" s="92">
        <v>0</v>
      </c>
      <c r="M209" s="6">
        <f t="shared" si="21"/>
        <v>0</v>
      </c>
      <c r="N209" s="2">
        <f>IF(M209&lt;75,"",VLOOKUP(M209,'[2]Tabelle1'!$J$16:$K$56,2,FALSE))</f>
      </c>
      <c r="P209" s="9"/>
      <c r="Q209" s="13">
        <f t="shared" si="26"/>
        <v>0</v>
      </c>
    </row>
    <row r="210" spans="1:17" ht="12.75">
      <c r="A210" s="5">
        <f t="shared" si="23"/>
        <v>191</v>
      </c>
      <c r="B210" s="6">
        <f t="shared" si="24"/>
        <v>0</v>
      </c>
      <c r="C210" s="7" t="s">
        <v>4</v>
      </c>
      <c r="D210" s="6">
        <f t="shared" si="25"/>
        <v>449</v>
      </c>
      <c r="E210" s="103" t="s">
        <v>331</v>
      </c>
      <c r="F210" s="103" t="s">
        <v>378</v>
      </c>
      <c r="G210" s="92">
        <v>0</v>
      </c>
      <c r="H210" s="92">
        <v>0</v>
      </c>
      <c r="I210" s="92">
        <v>0</v>
      </c>
      <c r="J210" s="92">
        <v>0</v>
      </c>
      <c r="K210" s="92">
        <v>0</v>
      </c>
      <c r="L210" s="92">
        <v>0</v>
      </c>
      <c r="M210" s="6">
        <f t="shared" si="21"/>
        <v>0</v>
      </c>
      <c r="N210" s="2">
        <f>IF(M210&lt;75,"",VLOOKUP(M210,'[2]Tabelle1'!$J$16:$K$56,2,FALSE))</f>
      </c>
      <c r="P210" s="9"/>
      <c r="Q210" s="13">
        <f t="shared" si="26"/>
        <v>0</v>
      </c>
    </row>
    <row r="211" spans="1:17" ht="12.75">
      <c r="A211" s="5">
        <f t="shared" si="23"/>
        <v>191</v>
      </c>
      <c r="B211" s="6">
        <f t="shared" si="24"/>
        <v>0</v>
      </c>
      <c r="C211" s="7" t="s">
        <v>4</v>
      </c>
      <c r="D211" s="6">
        <f t="shared" si="25"/>
        <v>449</v>
      </c>
      <c r="E211" s="103" t="s">
        <v>332</v>
      </c>
      <c r="F211" s="103" t="s">
        <v>378</v>
      </c>
      <c r="G211" s="92">
        <v>0</v>
      </c>
      <c r="H211" s="92">
        <v>0</v>
      </c>
      <c r="I211" s="92">
        <v>0</v>
      </c>
      <c r="J211" s="92">
        <v>0</v>
      </c>
      <c r="K211" s="92">
        <v>0</v>
      </c>
      <c r="L211" s="92">
        <v>0</v>
      </c>
      <c r="M211" s="6">
        <f t="shared" si="21"/>
        <v>0</v>
      </c>
      <c r="N211" s="2">
        <f>IF(M211&lt;75,"",VLOOKUP(M211,'[2]Tabelle1'!$J$16:$K$56,2,FALSE))</f>
      </c>
      <c r="P211" s="9"/>
      <c r="Q211" s="13">
        <f>AVERAGE(G211:L211)</f>
        <v>0</v>
      </c>
    </row>
    <row r="212" spans="1:17" ht="12.75">
      <c r="A212" s="5">
        <f t="shared" si="23"/>
        <v>191</v>
      </c>
      <c r="B212" s="6">
        <f t="shared" si="24"/>
        <v>0</v>
      </c>
      <c r="C212" s="7" t="s">
        <v>4</v>
      </c>
      <c r="D212" s="6">
        <f t="shared" si="25"/>
        <v>449</v>
      </c>
      <c r="E212" s="80" t="s">
        <v>240</v>
      </c>
      <c r="F212" s="80" t="s">
        <v>151</v>
      </c>
      <c r="G212" s="92">
        <v>0</v>
      </c>
      <c r="H212" s="92">
        <v>0</v>
      </c>
      <c r="I212" s="92">
        <v>0</v>
      </c>
      <c r="J212" s="92">
        <v>0</v>
      </c>
      <c r="K212" s="92">
        <v>0</v>
      </c>
      <c r="L212" s="92">
        <v>0</v>
      </c>
      <c r="M212" s="6">
        <f t="shared" si="21"/>
        <v>0</v>
      </c>
      <c r="N212" s="2">
        <f>IF(M212&lt;75,"",VLOOKUP(M212,'[2]Tabelle1'!$J$16:$K$56,2,FALSE))</f>
      </c>
      <c r="P212" s="9"/>
      <c r="Q212" s="13">
        <f>AVERAGE(G212:L212)</f>
        <v>0</v>
      </c>
    </row>
    <row r="213" spans="1:17" ht="12.75">
      <c r="A213" s="5">
        <f t="shared" si="23"/>
        <v>191</v>
      </c>
      <c r="B213" s="6">
        <f t="shared" si="24"/>
        <v>0</v>
      </c>
      <c r="D213" s="6">
        <f t="shared" si="25"/>
        <v>449</v>
      </c>
      <c r="E213" s="103" t="s">
        <v>150</v>
      </c>
      <c r="F213" s="103" t="s">
        <v>151</v>
      </c>
      <c r="G213" s="92">
        <v>0</v>
      </c>
      <c r="H213" s="92">
        <v>0</v>
      </c>
      <c r="I213" s="92">
        <v>0</v>
      </c>
      <c r="J213" s="92">
        <v>0</v>
      </c>
      <c r="K213" s="92">
        <v>0</v>
      </c>
      <c r="L213" s="92">
        <v>0</v>
      </c>
      <c r="M213" s="6">
        <f t="shared" si="21"/>
        <v>0</v>
      </c>
      <c r="P213" s="9"/>
      <c r="Q213" s="13">
        <f>AVERAGE(G213:L213)</f>
        <v>0</v>
      </c>
    </row>
    <row r="214" spans="1:17" ht="12.75">
      <c r="A214" s="5">
        <f t="shared" si="23"/>
        <v>191</v>
      </c>
      <c r="B214" s="6">
        <f t="shared" si="24"/>
        <v>0</v>
      </c>
      <c r="C214" s="7" t="s">
        <v>4</v>
      </c>
      <c r="D214" s="6">
        <f t="shared" si="25"/>
        <v>449</v>
      </c>
      <c r="E214" s="80" t="s">
        <v>244</v>
      </c>
      <c r="F214" s="80" t="s">
        <v>151</v>
      </c>
      <c r="G214" s="92">
        <v>0</v>
      </c>
      <c r="H214" s="92">
        <v>0</v>
      </c>
      <c r="I214" s="92">
        <v>0</v>
      </c>
      <c r="J214" s="92">
        <v>0</v>
      </c>
      <c r="K214" s="92">
        <v>0</v>
      </c>
      <c r="L214" s="92">
        <v>0</v>
      </c>
      <c r="M214" s="6">
        <f t="shared" si="21"/>
        <v>0</v>
      </c>
      <c r="N214" s="2">
        <f>IF(M214&lt;75,"",VLOOKUP(M214,'[2]Tabelle1'!$J$16:$K$56,2,FALSE))</f>
      </c>
      <c r="Q214" s="13">
        <f>AVERAGE(G214:L214)</f>
        <v>0</v>
      </c>
    </row>
    <row r="215" spans="1:17" ht="12.75">
      <c r="A215" s="5">
        <f t="shared" si="23"/>
        <v>191</v>
      </c>
      <c r="B215" s="6">
        <f t="shared" si="24"/>
        <v>0</v>
      </c>
      <c r="C215" s="7" t="s">
        <v>4</v>
      </c>
      <c r="D215" s="6">
        <f t="shared" si="25"/>
        <v>449</v>
      </c>
      <c r="E215" s="103" t="s">
        <v>157</v>
      </c>
      <c r="F215" s="103" t="s">
        <v>10</v>
      </c>
      <c r="G215" s="92">
        <v>0</v>
      </c>
      <c r="H215" s="92">
        <v>0</v>
      </c>
      <c r="I215" s="92">
        <v>0</v>
      </c>
      <c r="J215" s="92">
        <v>0</v>
      </c>
      <c r="K215" s="92">
        <v>0</v>
      </c>
      <c r="L215" s="92">
        <v>0</v>
      </c>
      <c r="M215" s="6">
        <f t="shared" si="21"/>
        <v>0</v>
      </c>
      <c r="N215" s="2">
        <f>IF(M215&lt;75,"",VLOOKUP(M215,'[2]Tabelle1'!$J$16:$K$56,2,FALSE))</f>
      </c>
      <c r="P215" s="9"/>
      <c r="Q215" s="13">
        <f aca="true" t="shared" si="27" ref="Q215:Q222">AVERAGE(G215:L215)</f>
        <v>0</v>
      </c>
    </row>
    <row r="216" spans="1:17" ht="12.75">
      <c r="A216" s="5">
        <f t="shared" si="23"/>
        <v>191</v>
      </c>
      <c r="B216" s="6">
        <f t="shared" si="24"/>
        <v>0</v>
      </c>
      <c r="C216" s="7" t="s">
        <v>4</v>
      </c>
      <c r="D216" s="6">
        <f t="shared" si="25"/>
        <v>449</v>
      </c>
      <c r="E216" s="80" t="s">
        <v>158</v>
      </c>
      <c r="F216" s="80" t="s">
        <v>10</v>
      </c>
      <c r="G216" s="92">
        <v>0</v>
      </c>
      <c r="H216" s="92">
        <v>0</v>
      </c>
      <c r="I216" s="92">
        <v>0</v>
      </c>
      <c r="J216" s="92">
        <v>0</v>
      </c>
      <c r="K216" s="92">
        <v>0</v>
      </c>
      <c r="L216" s="92">
        <v>0</v>
      </c>
      <c r="M216" s="6">
        <f t="shared" si="21"/>
        <v>0</v>
      </c>
      <c r="N216" s="2">
        <f>IF(M216&lt;75,"",VLOOKUP(M216,'[2]Tabelle1'!$J$16:$K$56,2,FALSE))</f>
      </c>
      <c r="P216" s="9"/>
      <c r="Q216" s="13">
        <f t="shared" si="27"/>
        <v>0</v>
      </c>
    </row>
    <row r="217" spans="1:17" ht="12.75">
      <c r="A217" s="5">
        <f t="shared" si="23"/>
        <v>191</v>
      </c>
      <c r="B217" s="6">
        <f t="shared" si="24"/>
        <v>0</v>
      </c>
      <c r="C217" s="7" t="s">
        <v>4</v>
      </c>
      <c r="D217" s="6">
        <f t="shared" si="25"/>
        <v>449</v>
      </c>
      <c r="E217" s="103" t="s">
        <v>159</v>
      </c>
      <c r="F217" s="103" t="s">
        <v>10</v>
      </c>
      <c r="G217" s="92">
        <v>0</v>
      </c>
      <c r="H217" s="92">
        <v>0</v>
      </c>
      <c r="I217" s="92">
        <v>0</v>
      </c>
      <c r="J217" s="92">
        <v>0</v>
      </c>
      <c r="K217" s="92">
        <v>0</v>
      </c>
      <c r="L217" s="92">
        <v>0</v>
      </c>
      <c r="M217" s="6">
        <f t="shared" si="21"/>
        <v>0</v>
      </c>
      <c r="N217" s="2">
        <f>IF(M217&lt;75,"",VLOOKUP(M217,'[2]Tabelle1'!$J$16:$K$56,2,FALSE))</f>
      </c>
      <c r="P217" s="9"/>
      <c r="Q217" s="13">
        <f t="shared" si="27"/>
        <v>0</v>
      </c>
    </row>
    <row r="218" spans="1:17" ht="12.75">
      <c r="A218" s="5">
        <f t="shared" si="23"/>
        <v>191</v>
      </c>
      <c r="B218" s="6">
        <f t="shared" si="24"/>
        <v>0</v>
      </c>
      <c r="C218" s="7" t="s">
        <v>4</v>
      </c>
      <c r="D218" s="6">
        <f t="shared" si="25"/>
        <v>449</v>
      </c>
      <c r="E218" s="80" t="s">
        <v>300</v>
      </c>
      <c r="F218" s="80" t="s">
        <v>311</v>
      </c>
      <c r="G218" s="92">
        <v>0</v>
      </c>
      <c r="H218" s="92">
        <v>0</v>
      </c>
      <c r="I218" s="92">
        <v>0</v>
      </c>
      <c r="J218" s="92">
        <v>0</v>
      </c>
      <c r="K218" s="92">
        <v>0</v>
      </c>
      <c r="L218" s="92">
        <v>0</v>
      </c>
      <c r="M218" s="6">
        <f t="shared" si="21"/>
        <v>0</v>
      </c>
      <c r="N218" s="2">
        <f>IF(M218&lt;75,"",VLOOKUP(M218,'[2]Tabelle1'!$J$16:$K$56,2,FALSE))</f>
      </c>
      <c r="P218" s="9"/>
      <c r="Q218" s="13">
        <f t="shared" si="27"/>
        <v>0</v>
      </c>
    </row>
    <row r="219" spans="1:17" ht="12.75">
      <c r="A219" s="5">
        <f t="shared" si="23"/>
        <v>191</v>
      </c>
      <c r="B219" s="6">
        <f t="shared" si="24"/>
        <v>0</v>
      </c>
      <c r="C219" s="7"/>
      <c r="D219" s="6">
        <f t="shared" si="25"/>
        <v>449</v>
      </c>
      <c r="E219" s="80" t="s">
        <v>305</v>
      </c>
      <c r="F219" s="80" t="s">
        <v>311</v>
      </c>
      <c r="G219" s="92">
        <v>0</v>
      </c>
      <c r="H219" s="92">
        <v>0</v>
      </c>
      <c r="I219" s="92">
        <v>0</v>
      </c>
      <c r="J219" s="92">
        <v>0</v>
      </c>
      <c r="K219" s="92">
        <v>0</v>
      </c>
      <c r="L219" s="92">
        <v>0</v>
      </c>
      <c r="M219" s="6">
        <f t="shared" si="21"/>
        <v>0</v>
      </c>
      <c r="P219" s="9"/>
      <c r="Q219" s="13">
        <f>AVERAGE(G219:L219)</f>
        <v>0</v>
      </c>
    </row>
    <row r="220" spans="1:17" ht="12.75">
      <c r="A220" s="5">
        <f t="shared" si="23"/>
        <v>191</v>
      </c>
      <c r="B220" s="6">
        <f t="shared" si="24"/>
        <v>0</v>
      </c>
      <c r="C220" s="7" t="s">
        <v>4</v>
      </c>
      <c r="D220" s="6">
        <f t="shared" si="25"/>
        <v>449</v>
      </c>
      <c r="E220" s="80" t="s">
        <v>306</v>
      </c>
      <c r="F220" s="80" t="s">
        <v>311</v>
      </c>
      <c r="G220" s="92">
        <v>0</v>
      </c>
      <c r="H220" s="92">
        <v>0</v>
      </c>
      <c r="I220" s="92">
        <v>0</v>
      </c>
      <c r="J220" s="92">
        <v>0</v>
      </c>
      <c r="K220" s="92">
        <v>0</v>
      </c>
      <c r="L220" s="92">
        <v>0</v>
      </c>
      <c r="M220" s="6">
        <f t="shared" si="21"/>
        <v>0</v>
      </c>
      <c r="N220" s="2">
        <f>IF(M220&lt;75,"",VLOOKUP(M220,'[2]Tabelle1'!$J$16:$K$56,2,FALSE))</f>
      </c>
      <c r="P220" s="9"/>
      <c r="Q220" s="13">
        <f>AVERAGE(G220:L220)</f>
        <v>0</v>
      </c>
    </row>
    <row r="221" spans="1:17" ht="12.75">
      <c r="A221" s="5">
        <f t="shared" si="23"/>
        <v>191</v>
      </c>
      <c r="B221" s="6">
        <f t="shared" si="24"/>
        <v>0</v>
      </c>
      <c r="C221" s="7" t="s">
        <v>4</v>
      </c>
      <c r="D221" s="6">
        <f t="shared" si="25"/>
        <v>449</v>
      </c>
      <c r="E221" s="80" t="s">
        <v>307</v>
      </c>
      <c r="F221" s="80" t="s">
        <v>311</v>
      </c>
      <c r="G221" s="92">
        <v>0</v>
      </c>
      <c r="H221" s="92">
        <v>0</v>
      </c>
      <c r="I221" s="92">
        <v>0</v>
      </c>
      <c r="J221" s="92">
        <v>0</v>
      </c>
      <c r="K221" s="92">
        <v>0</v>
      </c>
      <c r="L221" s="92">
        <v>0</v>
      </c>
      <c r="M221" s="6">
        <f t="shared" si="21"/>
        <v>0</v>
      </c>
      <c r="N221" s="2">
        <f>IF(M221&lt;75,"",VLOOKUP(M221,'[2]Tabelle1'!$J$16:$K$56,2,FALSE))</f>
      </c>
      <c r="P221" s="9"/>
      <c r="Q221" s="13">
        <f t="shared" si="27"/>
        <v>0</v>
      </c>
    </row>
    <row r="222" spans="1:17" ht="12.75">
      <c r="A222" s="5">
        <f t="shared" si="23"/>
        <v>191</v>
      </c>
      <c r="B222" s="6">
        <f t="shared" si="24"/>
        <v>0</v>
      </c>
      <c r="C222" s="7" t="s">
        <v>4</v>
      </c>
      <c r="D222" s="6">
        <f t="shared" si="25"/>
        <v>449</v>
      </c>
      <c r="E222" s="80" t="s">
        <v>308</v>
      </c>
      <c r="F222" s="80" t="s">
        <v>311</v>
      </c>
      <c r="G222" s="92">
        <v>0</v>
      </c>
      <c r="H222" s="92">
        <v>0</v>
      </c>
      <c r="I222" s="92">
        <v>0</v>
      </c>
      <c r="J222" s="92">
        <v>0</v>
      </c>
      <c r="K222" s="92">
        <v>0</v>
      </c>
      <c r="L222" s="92">
        <v>0</v>
      </c>
      <c r="M222" s="6">
        <f t="shared" si="21"/>
        <v>0</v>
      </c>
      <c r="N222" s="2">
        <f>IF(M222&lt;75,"",VLOOKUP(M222,'[2]Tabelle1'!$J$16:$K$56,2,FALSE))</f>
      </c>
      <c r="P222" s="9"/>
      <c r="Q222" s="13">
        <f t="shared" si="27"/>
        <v>0</v>
      </c>
    </row>
    <row r="223" spans="1:17" ht="12.75">
      <c r="A223" s="5">
        <f t="shared" si="23"/>
        <v>191</v>
      </c>
      <c r="B223" s="6">
        <f t="shared" si="24"/>
        <v>0</v>
      </c>
      <c r="C223" s="7" t="s">
        <v>4</v>
      </c>
      <c r="D223" s="6">
        <f t="shared" si="25"/>
        <v>449</v>
      </c>
      <c r="E223" s="103" t="s">
        <v>310</v>
      </c>
      <c r="F223" s="103" t="s">
        <v>311</v>
      </c>
      <c r="G223" s="92">
        <v>0</v>
      </c>
      <c r="H223" s="92">
        <v>0</v>
      </c>
      <c r="I223" s="92">
        <v>0</v>
      </c>
      <c r="J223" s="92">
        <v>0</v>
      </c>
      <c r="K223" s="92">
        <v>0</v>
      </c>
      <c r="L223" s="92">
        <v>0</v>
      </c>
      <c r="M223" s="6">
        <f>IF(ISBLANK(F223),0,MAX(G223,H223,I223,J223,K223,L223))</f>
        <v>0</v>
      </c>
      <c r="N223" s="2">
        <f>IF(M223&lt;75,"",VLOOKUP(M223,'[2]Tabelle1'!$J$16:$K$56,2,FALSE))</f>
      </c>
      <c r="P223" s="9"/>
      <c r="Q223" s="13">
        <f aca="true" t="shared" si="28" ref="Q223:Q231">AVERAGE(G223:L223)</f>
        <v>0</v>
      </c>
    </row>
    <row r="224" spans="1:17" ht="12.75">
      <c r="A224" s="5">
        <f t="shared" si="23"/>
        <v>191</v>
      </c>
      <c r="B224" s="6">
        <f t="shared" si="24"/>
        <v>0</v>
      </c>
      <c r="C224" s="7" t="s">
        <v>4</v>
      </c>
      <c r="D224" s="6">
        <f t="shared" si="25"/>
        <v>449</v>
      </c>
      <c r="E224" s="103" t="s">
        <v>318</v>
      </c>
      <c r="F224" s="103" t="s">
        <v>89</v>
      </c>
      <c r="G224" s="26">
        <v>0</v>
      </c>
      <c r="H224" s="92">
        <v>0</v>
      </c>
      <c r="I224" s="92">
        <v>0</v>
      </c>
      <c r="J224" s="92">
        <v>0</v>
      </c>
      <c r="K224" s="92">
        <v>0</v>
      </c>
      <c r="L224" s="92">
        <v>0</v>
      </c>
      <c r="M224" s="6">
        <f>IF(ISBLANK(F224),0,MAX(G224,H224,I224,J224,K224,L224))</f>
        <v>0</v>
      </c>
      <c r="N224" s="2">
        <f>IF(M224&lt;75,"",VLOOKUP(M224,'[2]Tabelle1'!$J$16:$K$56,2,FALSE))</f>
      </c>
      <c r="P224" s="9"/>
      <c r="Q224" s="13">
        <f t="shared" si="28"/>
        <v>0</v>
      </c>
    </row>
    <row r="225" spans="1:17" ht="12.75">
      <c r="A225" s="5">
        <f t="shared" si="23"/>
        <v>191</v>
      </c>
      <c r="B225" s="6">
        <f t="shared" si="24"/>
        <v>0</v>
      </c>
      <c r="C225" s="7" t="s">
        <v>4</v>
      </c>
      <c r="D225" s="6">
        <f t="shared" si="25"/>
        <v>449</v>
      </c>
      <c r="E225" s="36"/>
      <c r="F225" s="37"/>
      <c r="G225" s="26"/>
      <c r="H225" s="26"/>
      <c r="I225" s="26"/>
      <c r="J225" s="26"/>
      <c r="K225" s="26"/>
      <c r="L225" s="26"/>
      <c r="M225" s="6">
        <f>IF(ISBLANK(F225),0,MAX(G225,H225,I225,J225,K225,L225))</f>
        <v>0</v>
      </c>
      <c r="N225" s="2">
        <f>IF(M225&lt;75,"",VLOOKUP(M225,'[2]Tabelle1'!$J$16:$K$56,2,FALSE))</f>
      </c>
      <c r="P225" s="9"/>
      <c r="Q225" s="13" t="e">
        <f t="shared" si="28"/>
        <v>#DIV/0!</v>
      </c>
    </row>
    <row r="226" spans="1:17" ht="12.75">
      <c r="A226" s="5">
        <f t="shared" si="23"/>
        <v>191</v>
      </c>
      <c r="B226" s="6">
        <f t="shared" si="24"/>
        <v>0</v>
      </c>
      <c r="C226" s="7" t="s">
        <v>4</v>
      </c>
      <c r="D226" s="6">
        <f t="shared" si="25"/>
        <v>449</v>
      </c>
      <c r="E226" s="36"/>
      <c r="F226" s="37"/>
      <c r="G226" s="26"/>
      <c r="H226" s="26"/>
      <c r="I226" s="26"/>
      <c r="J226" s="26"/>
      <c r="K226" s="26"/>
      <c r="L226" s="26"/>
      <c r="M226" s="6">
        <f>IF(ISBLANK(F226),0,MAX(G226,H226,I226,J226,K226,L226))</f>
        <v>0</v>
      </c>
      <c r="N226" s="2">
        <f>IF(M226&lt;75,"",VLOOKUP(M226,'[2]Tabelle1'!$J$16:$K$56,2,FALSE))</f>
      </c>
      <c r="P226" s="9"/>
      <c r="Q226" s="13" t="e">
        <f t="shared" si="28"/>
        <v>#DIV/0!</v>
      </c>
    </row>
    <row r="227" spans="1:17" ht="12.75">
      <c r="A227" s="5">
        <f t="shared" si="23"/>
        <v>191</v>
      </c>
      <c r="B227" s="6">
        <f t="shared" si="24"/>
        <v>0</v>
      </c>
      <c r="C227" s="7" t="s">
        <v>4</v>
      </c>
      <c r="D227" s="6">
        <f t="shared" si="25"/>
        <v>449</v>
      </c>
      <c r="E227" s="36"/>
      <c r="F227" s="37"/>
      <c r="G227" s="26"/>
      <c r="H227" s="26"/>
      <c r="I227" s="26"/>
      <c r="J227" s="26"/>
      <c r="K227" s="26"/>
      <c r="L227" s="26"/>
      <c r="M227" s="6">
        <f>IF(ISBLANK(F227),0,MAX(G227,H227,I227,J227,K227,L227))</f>
        <v>0</v>
      </c>
      <c r="N227" s="2">
        <f>IF(M227&lt;75,"",VLOOKUP(M227,'[2]Tabelle1'!$J$16:$K$56,2,FALSE))</f>
      </c>
      <c r="Q227" s="13" t="e">
        <f t="shared" si="28"/>
        <v>#DIV/0!</v>
      </c>
    </row>
    <row r="228" spans="1:17" ht="12.75">
      <c r="A228" s="5">
        <f t="shared" si="23"/>
        <v>191</v>
      </c>
      <c r="B228" s="6">
        <f t="shared" si="24"/>
        <v>0</v>
      </c>
      <c r="C228" s="7" t="s">
        <v>4</v>
      </c>
      <c r="D228" s="6">
        <f t="shared" si="25"/>
        <v>449</v>
      </c>
      <c r="E228" s="36"/>
      <c r="F228" s="37"/>
      <c r="G228" s="26"/>
      <c r="H228" s="26"/>
      <c r="I228" s="26"/>
      <c r="J228" s="26"/>
      <c r="K228" s="26"/>
      <c r="L228" s="26"/>
      <c r="M228" s="6">
        <f>IF(ISBLANK(F228),0,MAX(G228,H228,I228,J228,K228,L228))</f>
        <v>0</v>
      </c>
      <c r="N228" s="2">
        <f>IF(M228&lt;75,"",VLOOKUP(M228,'[2]Tabelle1'!$J$16:$K$56,2,FALSE))</f>
      </c>
      <c r="P228" s="9"/>
      <c r="Q228" s="13" t="e">
        <f t="shared" si="28"/>
        <v>#DIV/0!</v>
      </c>
    </row>
    <row r="229" spans="1:17" ht="12.75">
      <c r="A229" s="5">
        <f t="shared" si="23"/>
        <v>191</v>
      </c>
      <c r="B229" s="6">
        <f t="shared" si="24"/>
        <v>0</v>
      </c>
      <c r="C229" s="7" t="s">
        <v>4</v>
      </c>
      <c r="D229" s="6">
        <f t="shared" si="25"/>
        <v>449</v>
      </c>
      <c r="E229" s="38"/>
      <c r="F229" s="39"/>
      <c r="G229" s="26"/>
      <c r="H229" s="26"/>
      <c r="I229" s="26"/>
      <c r="J229" s="26"/>
      <c r="K229" s="26"/>
      <c r="L229" s="26"/>
      <c r="M229" s="6">
        <f>IF(ISBLANK(F229),0,MAX(G229,H229,I229,J229,K229,L229))</f>
        <v>0</v>
      </c>
      <c r="N229" s="2">
        <f>IF(M229&lt;75,"",VLOOKUP(M229,'[2]Tabelle1'!$J$16:$K$56,2,FALSE))</f>
      </c>
      <c r="P229" s="9"/>
      <c r="Q229" s="13" t="e">
        <f t="shared" si="28"/>
        <v>#DIV/0!</v>
      </c>
    </row>
    <row r="230" spans="1:17" ht="12.75">
      <c r="A230" s="5">
        <f t="shared" si="23"/>
        <v>191</v>
      </c>
      <c r="B230" s="6">
        <f t="shared" si="24"/>
        <v>0</v>
      </c>
      <c r="C230" s="7" t="s">
        <v>4</v>
      </c>
      <c r="D230" s="6">
        <f t="shared" si="25"/>
        <v>449</v>
      </c>
      <c r="E230" s="38"/>
      <c r="F230" s="39"/>
      <c r="G230" s="26"/>
      <c r="H230" s="26"/>
      <c r="I230" s="26"/>
      <c r="J230" s="26"/>
      <c r="K230" s="26"/>
      <c r="L230" s="26"/>
      <c r="M230" s="6">
        <f>IF(ISBLANK(F230),0,MAX(G230,H230,I230,J230,K230,L230))</f>
        <v>0</v>
      </c>
      <c r="N230" s="2">
        <f>IF(M230&lt;75,"",VLOOKUP(M230,'[2]Tabelle1'!$J$16:$K$56,2,FALSE))</f>
      </c>
      <c r="P230" s="9"/>
      <c r="Q230" s="13" t="e">
        <f t="shared" si="28"/>
        <v>#DIV/0!</v>
      </c>
    </row>
    <row r="231" spans="1:17" ht="12.75">
      <c r="A231" s="5">
        <f t="shared" si="23"/>
        <v>191</v>
      </c>
      <c r="B231" s="6">
        <f t="shared" si="24"/>
        <v>0</v>
      </c>
      <c r="C231" s="7" t="s">
        <v>4</v>
      </c>
      <c r="D231" s="6">
        <f t="shared" si="25"/>
        <v>449</v>
      </c>
      <c r="E231" s="38"/>
      <c r="F231" s="39"/>
      <c r="G231" s="26"/>
      <c r="H231" s="26"/>
      <c r="I231" s="26"/>
      <c r="J231" s="26"/>
      <c r="K231" s="26"/>
      <c r="L231" s="26"/>
      <c r="M231" s="6">
        <f>IF(ISBLANK(F231),0,MAX(G231,H231,I231,J231,K231,L231))</f>
        <v>0</v>
      </c>
      <c r="N231" s="2">
        <f>IF(M231&lt;75,"",VLOOKUP(M231,'[2]Tabelle1'!$J$16:$K$56,2,FALSE))</f>
      </c>
      <c r="P231" s="9"/>
      <c r="Q231" s="13" t="e">
        <f t="shared" si="28"/>
        <v>#DIV/0!</v>
      </c>
    </row>
    <row r="232" spans="1:17" ht="12.75">
      <c r="A232" s="5">
        <f t="shared" si="23"/>
        <v>191</v>
      </c>
      <c r="B232" s="6">
        <f t="shared" si="24"/>
        <v>0</v>
      </c>
      <c r="C232" s="7" t="s">
        <v>4</v>
      </c>
      <c r="D232" s="6">
        <f t="shared" si="25"/>
        <v>449</v>
      </c>
      <c r="E232" s="38"/>
      <c r="F232" s="39"/>
      <c r="G232" s="26"/>
      <c r="H232" s="26"/>
      <c r="I232" s="26"/>
      <c r="J232" s="26"/>
      <c r="K232" s="26"/>
      <c r="L232" s="26"/>
      <c r="M232" s="6">
        <f>IF(ISBLANK(F232),0,MAX(G232,H232,I232,J232,K232,L232))</f>
        <v>0</v>
      </c>
      <c r="N232" s="2">
        <f>IF(M232&lt;75,"",VLOOKUP(M232,'[2]Tabelle1'!$J$16:$K$56,2,FALSE))</f>
      </c>
      <c r="P232" s="9"/>
      <c r="Q232" s="13" t="e">
        <f aca="true" t="shared" si="29" ref="Q232:Q237">AVERAGE(G232:L232)</f>
        <v>#DIV/0!</v>
      </c>
    </row>
    <row r="233" spans="1:17" ht="12.75">
      <c r="A233" s="5">
        <f t="shared" si="23"/>
        <v>191</v>
      </c>
      <c r="B233" s="6">
        <f t="shared" si="24"/>
        <v>0</v>
      </c>
      <c r="D233" s="6">
        <f t="shared" si="25"/>
        <v>449</v>
      </c>
      <c r="E233" s="38"/>
      <c r="F233" s="39"/>
      <c r="G233" s="26"/>
      <c r="H233" s="26"/>
      <c r="I233" s="26"/>
      <c r="J233" s="26"/>
      <c r="K233" s="26"/>
      <c r="L233" s="26"/>
      <c r="M233" s="6">
        <f>IF(ISBLANK(F233),0,MAX(G233,H233,I233,J233,K233,L233))</f>
        <v>0</v>
      </c>
      <c r="P233" s="9"/>
      <c r="Q233" s="13" t="e">
        <f t="shared" si="29"/>
        <v>#DIV/0!</v>
      </c>
    </row>
    <row r="234" spans="1:17" ht="12.75">
      <c r="A234" s="5">
        <f t="shared" si="23"/>
        <v>191</v>
      </c>
      <c r="B234" s="6">
        <f t="shared" si="24"/>
        <v>0</v>
      </c>
      <c r="C234" s="7" t="s">
        <v>4</v>
      </c>
      <c r="D234" s="6">
        <f t="shared" si="25"/>
        <v>449</v>
      </c>
      <c r="E234" s="38"/>
      <c r="F234" s="39"/>
      <c r="G234" s="26"/>
      <c r="H234" s="26"/>
      <c r="I234" s="26"/>
      <c r="J234" s="26"/>
      <c r="K234" s="26"/>
      <c r="L234" s="26"/>
      <c r="M234" s="6">
        <f>IF(ISBLANK(F234),0,MAX(G234,H234,I234,J234,K234,L234))</f>
        <v>0</v>
      </c>
      <c r="N234" s="2">
        <f>IF(M234&lt;75,"",VLOOKUP(M234,'[2]Tabelle1'!$J$16:$K$56,2,FALSE))</f>
      </c>
      <c r="P234" s="9"/>
      <c r="Q234" s="13" t="e">
        <f t="shared" si="29"/>
        <v>#DIV/0!</v>
      </c>
    </row>
    <row r="235" spans="1:17" ht="12.75">
      <c r="A235" s="5">
        <f t="shared" si="23"/>
        <v>191</v>
      </c>
      <c r="B235" s="6">
        <f t="shared" si="24"/>
        <v>0</v>
      </c>
      <c r="C235" s="7" t="s">
        <v>4</v>
      </c>
      <c r="D235" s="6">
        <f t="shared" si="25"/>
        <v>449</v>
      </c>
      <c r="E235" s="38"/>
      <c r="F235" s="39"/>
      <c r="G235" s="26"/>
      <c r="H235" s="26"/>
      <c r="I235" s="26"/>
      <c r="J235" s="26"/>
      <c r="K235" s="26"/>
      <c r="L235" s="26"/>
      <c r="M235" s="6">
        <f>IF(ISBLANK(F235),0,MAX(G235,H235,I235,J235,K235,L235))</f>
        <v>0</v>
      </c>
      <c r="N235" s="2">
        <f>IF(M235&lt;75,"",VLOOKUP(M235,'[2]Tabelle1'!$J$16:$K$56,2,FALSE))</f>
      </c>
      <c r="P235" s="9"/>
      <c r="Q235" s="13" t="e">
        <f t="shared" si="29"/>
        <v>#DIV/0!</v>
      </c>
    </row>
    <row r="236" spans="1:17" ht="12.75">
      <c r="A236" s="5">
        <f t="shared" si="23"/>
        <v>191</v>
      </c>
      <c r="B236" s="6">
        <f t="shared" si="24"/>
        <v>0</v>
      </c>
      <c r="C236" s="7"/>
      <c r="D236" s="6">
        <f t="shared" si="25"/>
        <v>449</v>
      </c>
      <c r="E236" s="38"/>
      <c r="F236" s="39"/>
      <c r="G236" s="26"/>
      <c r="H236" s="26"/>
      <c r="I236" s="26"/>
      <c r="J236" s="26"/>
      <c r="K236" s="26"/>
      <c r="L236" s="26"/>
      <c r="M236" s="6">
        <f>IF(ISBLANK(F236),0,MAX(G236,H236,I236,J236,K236,L236))</f>
        <v>0</v>
      </c>
      <c r="N236" s="2">
        <f>IF(M236&lt;75,"",VLOOKUP(M236,'[2]Tabelle1'!$J$16:$K$56,2,FALSE))</f>
      </c>
      <c r="P236" s="9"/>
      <c r="Q236" s="13" t="e">
        <f t="shared" si="29"/>
        <v>#DIV/0!</v>
      </c>
    </row>
    <row r="237" spans="1:17" ht="12.75">
      <c r="A237" s="5">
        <f t="shared" si="23"/>
        <v>191</v>
      </c>
      <c r="B237" s="6">
        <f t="shared" si="24"/>
        <v>0</v>
      </c>
      <c r="C237" s="7"/>
      <c r="D237" s="6">
        <f t="shared" si="25"/>
        <v>449</v>
      </c>
      <c r="E237" s="38"/>
      <c r="F237" s="39"/>
      <c r="G237" s="26"/>
      <c r="H237" s="26"/>
      <c r="I237" s="26"/>
      <c r="J237" s="26"/>
      <c r="K237" s="26"/>
      <c r="L237" s="26"/>
      <c r="M237" s="6">
        <f>IF(ISBLANK(F237),0,MAX(G237,H237,I237,J237,K237,L237))</f>
        <v>0</v>
      </c>
      <c r="N237" s="2">
        <f>IF(M237&lt;75,"",VLOOKUP(M237,'[2]Tabelle1'!$J$16:$K$56,2,FALSE))</f>
      </c>
      <c r="P237" s="9"/>
      <c r="Q237" s="13" t="e">
        <f t="shared" si="29"/>
        <v>#DIV/0!</v>
      </c>
    </row>
  </sheetData>
  <sheetProtection/>
  <autoFilter ref="B5:N226"/>
  <mergeCells count="10">
    <mergeCell ref="B1:N1"/>
    <mergeCell ref="B2:N2"/>
    <mergeCell ref="B3:N3"/>
    <mergeCell ref="S2:U3"/>
    <mergeCell ref="S10:X10"/>
    <mergeCell ref="S11:X11"/>
    <mergeCell ref="S9:X9"/>
    <mergeCell ref="S8:X8"/>
    <mergeCell ref="S6:X6"/>
    <mergeCell ref="S7:X7"/>
  </mergeCells>
  <printOptions/>
  <pageMargins left="0.47" right="0.33" top="0.47" bottom="0.51" header="0.4724409448818898" footer="0.5118110236220472"/>
  <pageSetup horizontalDpi="300" verticalDpi="300" orientation="portrait" paperSize="9" scale="81" r:id="rId1"/>
  <rowBreaks count="1" manualBreakCount="1"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81"/>
  <sheetViews>
    <sheetView zoomScalePageLayoutView="0" workbookViewId="0" topLeftCell="A1">
      <pane ySplit="5" topLeftCell="A6" activePane="bottomLeft" state="frozen"/>
      <selection pane="topLeft" activeCell="Q32" sqref="Q32"/>
      <selection pane="bottomLeft" activeCell="R10" sqref="R10:W11"/>
    </sheetView>
  </sheetViews>
  <sheetFormatPr defaultColWidth="11.421875" defaultRowHeight="12.75"/>
  <cols>
    <col min="1" max="1" width="5.140625" style="1" customWidth="1"/>
    <col min="2" max="2" width="6.00390625" style="9" customWidth="1"/>
    <col min="3" max="3" width="4.140625" style="2" hidden="1" customWidth="1"/>
    <col min="4" max="4" width="6.28125" style="10" customWidth="1"/>
    <col min="5" max="5" width="25.8515625" style="1" customWidth="1"/>
    <col min="6" max="6" width="20.28125" style="1" customWidth="1"/>
    <col min="7" max="12" width="4.7109375" style="1" customWidth="1"/>
    <col min="13" max="13" width="5.57421875" style="1" customWidth="1"/>
    <col min="14" max="14" width="7.140625" style="2" customWidth="1"/>
    <col min="15" max="15" width="3.28125" style="1" hidden="1" customWidth="1"/>
    <col min="16" max="16" width="5.140625" style="1" hidden="1" customWidth="1"/>
    <col min="17" max="17" width="7.8515625" style="1" customWidth="1"/>
    <col min="18" max="25" width="11.421875" style="1" customWidth="1"/>
    <col min="26" max="26" width="23.00390625" style="1" customWidth="1"/>
    <col min="27" max="16384" width="11.421875" style="1" customWidth="1"/>
  </cols>
  <sheetData>
    <row r="1" spans="2:14" ht="30" customHeight="1">
      <c r="B1" s="142" t="s">
        <v>438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2:14" ht="12" customHeight="1">
      <c r="B2" s="143" t="s">
        <v>439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2:14" ht="12" customHeight="1">
      <c r="B3" s="143" t="s">
        <v>460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2:13" ht="12" customHeight="1">
      <c r="B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7" ht="100.5" thickBot="1">
      <c r="A5" s="3" t="s">
        <v>0</v>
      </c>
      <c r="B5" s="3" t="s">
        <v>3</v>
      </c>
      <c r="C5" s="3" t="s">
        <v>2</v>
      </c>
      <c r="D5" s="3" t="s">
        <v>17</v>
      </c>
      <c r="E5" s="15" t="s">
        <v>1</v>
      </c>
      <c r="F5" s="15" t="s">
        <v>26</v>
      </c>
      <c r="G5" s="40" t="s">
        <v>320</v>
      </c>
      <c r="H5" s="41" t="s">
        <v>44</v>
      </c>
      <c r="I5" s="42" t="s">
        <v>21</v>
      </c>
      <c r="J5" s="43" t="s">
        <v>27</v>
      </c>
      <c r="K5" s="44" t="s">
        <v>45</v>
      </c>
      <c r="L5" s="45" t="s">
        <v>48</v>
      </c>
      <c r="M5" s="3" t="s">
        <v>7</v>
      </c>
      <c r="N5" s="4" t="s">
        <v>6</v>
      </c>
      <c r="Q5" s="12" t="s">
        <v>22</v>
      </c>
    </row>
    <row r="6" spans="1:18" ht="12.75" customHeight="1">
      <c r="A6" s="128">
        <f aca="true" t="shared" si="0" ref="A6:A37">RANK(B6,$B$6:$B$73,0)</f>
        <v>1</v>
      </c>
      <c r="B6" s="129">
        <f aca="true" t="shared" si="1" ref="B6:B37">SUM(G6:L6)</f>
        <v>440</v>
      </c>
      <c r="C6" s="130" t="s">
        <v>5</v>
      </c>
      <c r="D6" s="130">
        <f aca="true" t="shared" si="2" ref="D6:D37">$B$6-B6</f>
        <v>0</v>
      </c>
      <c r="E6" s="134" t="s">
        <v>206</v>
      </c>
      <c r="F6" s="132" t="s">
        <v>10</v>
      </c>
      <c r="G6" s="91">
        <v>70</v>
      </c>
      <c r="H6" s="89">
        <v>67</v>
      </c>
      <c r="I6" s="125">
        <v>79</v>
      </c>
      <c r="J6" s="89">
        <v>67</v>
      </c>
      <c r="K6" s="90">
        <v>83</v>
      </c>
      <c r="L6" s="91">
        <v>74</v>
      </c>
      <c r="M6" s="6">
        <f aca="true" t="shared" si="3" ref="M6:M29">IF(ISBLANK(F6),0,MAX(G6,H6,I6,J6,K6,L6))</f>
        <v>83</v>
      </c>
      <c r="N6" s="2" t="s">
        <v>419</v>
      </c>
      <c r="P6" s="2"/>
      <c r="Q6" s="13">
        <f>AVERAGE(G6:L6)</f>
        <v>73.33333333333333</v>
      </c>
      <c r="R6" s="13"/>
    </row>
    <row r="7" spans="1:26" ht="12.75" customHeight="1">
      <c r="A7" s="128">
        <f t="shared" si="0"/>
        <v>2</v>
      </c>
      <c r="B7" s="129">
        <f t="shared" si="1"/>
        <v>432</v>
      </c>
      <c r="C7" s="135"/>
      <c r="D7" s="130">
        <f t="shared" si="2"/>
        <v>8</v>
      </c>
      <c r="E7" s="131" t="s">
        <v>207</v>
      </c>
      <c r="F7" s="132" t="s">
        <v>14</v>
      </c>
      <c r="G7" s="125">
        <v>76</v>
      </c>
      <c r="H7" s="91">
        <v>70</v>
      </c>
      <c r="I7" s="89">
        <v>61</v>
      </c>
      <c r="J7" s="125">
        <v>77</v>
      </c>
      <c r="K7" s="89">
        <v>66</v>
      </c>
      <c r="L7" s="90">
        <v>82</v>
      </c>
      <c r="M7" s="6">
        <f t="shared" si="3"/>
        <v>82</v>
      </c>
      <c r="N7" s="2" t="s">
        <v>419</v>
      </c>
      <c r="P7" s="2"/>
      <c r="Q7" s="13">
        <f aca="true" t="shared" si="4" ref="Q7:Q73">AVERAGE(G7:L7)</f>
        <v>72</v>
      </c>
      <c r="S7" s="148" t="s">
        <v>458</v>
      </c>
      <c r="T7" s="146"/>
      <c r="U7" s="146"/>
      <c r="V7" s="146"/>
      <c r="W7" s="146"/>
      <c r="X7" s="146"/>
      <c r="Y7" s="33"/>
      <c r="Z7" s="33"/>
    </row>
    <row r="8" spans="1:26" ht="12.75" customHeight="1">
      <c r="A8" s="128">
        <f t="shared" si="0"/>
        <v>3</v>
      </c>
      <c r="B8" s="129">
        <f t="shared" si="1"/>
        <v>428</v>
      </c>
      <c r="C8" s="130" t="s">
        <v>5</v>
      </c>
      <c r="D8" s="130">
        <f t="shared" si="2"/>
        <v>12</v>
      </c>
      <c r="E8" s="131" t="s">
        <v>127</v>
      </c>
      <c r="F8" s="132" t="s">
        <v>11</v>
      </c>
      <c r="G8" s="125">
        <v>78</v>
      </c>
      <c r="H8" s="91">
        <v>70</v>
      </c>
      <c r="I8" s="89">
        <v>62</v>
      </c>
      <c r="J8" s="125">
        <v>77</v>
      </c>
      <c r="K8" s="91">
        <v>72</v>
      </c>
      <c r="L8" s="89">
        <v>69</v>
      </c>
      <c r="M8" s="6">
        <f t="shared" si="3"/>
        <v>78</v>
      </c>
      <c r="N8" s="2" t="s">
        <v>421</v>
      </c>
      <c r="P8" s="2"/>
      <c r="Q8" s="13">
        <f t="shared" si="4"/>
        <v>71.33333333333333</v>
      </c>
      <c r="S8" s="148" t="s">
        <v>459</v>
      </c>
      <c r="T8" s="148"/>
      <c r="U8" s="148"/>
      <c r="V8" s="148"/>
      <c r="W8" s="148"/>
      <c r="X8" s="148"/>
      <c r="Y8" s="33"/>
      <c r="Z8" s="33"/>
    </row>
    <row r="9" spans="1:26" ht="12.75" customHeight="1">
      <c r="A9" s="5">
        <f t="shared" si="0"/>
        <v>4</v>
      </c>
      <c r="B9" s="19">
        <f t="shared" si="1"/>
        <v>416</v>
      </c>
      <c r="C9" s="7" t="s">
        <v>5</v>
      </c>
      <c r="D9" s="7">
        <f t="shared" si="2"/>
        <v>24</v>
      </c>
      <c r="E9" s="80" t="s">
        <v>217</v>
      </c>
      <c r="F9" s="81" t="s">
        <v>15</v>
      </c>
      <c r="G9" s="89">
        <v>69</v>
      </c>
      <c r="H9" s="91">
        <v>72</v>
      </c>
      <c r="I9" s="89">
        <v>65</v>
      </c>
      <c r="J9" s="89">
        <v>68</v>
      </c>
      <c r="K9" s="91">
        <v>72</v>
      </c>
      <c r="L9" s="91">
        <v>70</v>
      </c>
      <c r="M9" s="6">
        <f t="shared" si="3"/>
        <v>72</v>
      </c>
      <c r="N9" s="2" t="s">
        <v>420</v>
      </c>
      <c r="P9" s="2"/>
      <c r="Q9" s="13">
        <f t="shared" si="4"/>
        <v>69.33333333333333</v>
      </c>
      <c r="S9" s="148"/>
      <c r="T9" s="148"/>
      <c r="U9" s="148"/>
      <c r="V9" s="148"/>
      <c r="W9" s="148"/>
      <c r="X9" s="148"/>
      <c r="Y9" s="33"/>
      <c r="Z9" s="33"/>
    </row>
    <row r="10" spans="1:26" ht="12.75" customHeight="1">
      <c r="A10" s="5">
        <f t="shared" si="0"/>
        <v>5</v>
      </c>
      <c r="B10" s="19">
        <f t="shared" si="1"/>
        <v>414</v>
      </c>
      <c r="C10" s="7" t="s">
        <v>5</v>
      </c>
      <c r="D10" s="7">
        <f t="shared" si="2"/>
        <v>26</v>
      </c>
      <c r="E10" s="80" t="s">
        <v>453</v>
      </c>
      <c r="F10" s="81" t="s">
        <v>11</v>
      </c>
      <c r="G10" s="89">
        <v>68</v>
      </c>
      <c r="H10" s="125">
        <v>76</v>
      </c>
      <c r="I10" s="89">
        <v>65</v>
      </c>
      <c r="J10" s="89">
        <v>66</v>
      </c>
      <c r="K10" s="125">
        <v>78</v>
      </c>
      <c r="L10" s="89">
        <v>61</v>
      </c>
      <c r="M10" s="6">
        <f t="shared" si="3"/>
        <v>78</v>
      </c>
      <c r="N10" s="2" t="s">
        <v>421</v>
      </c>
      <c r="P10" s="2"/>
      <c r="Q10" s="13">
        <f t="shared" si="4"/>
        <v>69</v>
      </c>
      <c r="R10" s="146" t="s">
        <v>461</v>
      </c>
      <c r="S10" s="146"/>
      <c r="T10" s="146"/>
      <c r="U10" s="146"/>
      <c r="V10" s="146"/>
      <c r="W10" s="146"/>
      <c r="X10" s="33"/>
      <c r="Y10" s="33"/>
      <c r="Z10" s="33"/>
    </row>
    <row r="11" spans="1:26" ht="12.75" customHeight="1">
      <c r="A11" s="5">
        <f t="shared" si="0"/>
        <v>6</v>
      </c>
      <c r="B11" s="19">
        <f t="shared" si="1"/>
        <v>408</v>
      </c>
      <c r="C11" s="7"/>
      <c r="D11" s="7">
        <f t="shared" si="2"/>
        <v>32</v>
      </c>
      <c r="E11" s="80" t="s">
        <v>115</v>
      </c>
      <c r="F11" s="81" t="s">
        <v>112</v>
      </c>
      <c r="G11" s="90">
        <v>83</v>
      </c>
      <c r="H11" s="125">
        <v>77</v>
      </c>
      <c r="I11" s="89">
        <v>59</v>
      </c>
      <c r="J11" s="89">
        <v>69</v>
      </c>
      <c r="K11" s="89">
        <v>66</v>
      </c>
      <c r="L11" s="89">
        <v>54</v>
      </c>
      <c r="M11" s="6">
        <f t="shared" si="3"/>
        <v>83</v>
      </c>
      <c r="N11" s="2" t="s">
        <v>419</v>
      </c>
      <c r="P11" s="2"/>
      <c r="Q11" s="13">
        <f t="shared" si="4"/>
        <v>68</v>
      </c>
      <c r="R11" s="147" t="s">
        <v>462</v>
      </c>
      <c r="S11" s="147"/>
      <c r="T11" s="147"/>
      <c r="U11" s="147"/>
      <c r="V11" s="147"/>
      <c r="W11" s="147"/>
      <c r="X11" s="33"/>
      <c r="Y11" s="33"/>
      <c r="Z11" s="33"/>
    </row>
    <row r="12" spans="1:26" ht="12.75" customHeight="1">
      <c r="A12" s="5">
        <f t="shared" si="0"/>
        <v>7</v>
      </c>
      <c r="B12" s="19">
        <f t="shared" si="1"/>
        <v>400</v>
      </c>
      <c r="D12" s="7">
        <f t="shared" si="2"/>
        <v>40</v>
      </c>
      <c r="E12" s="80" t="s">
        <v>208</v>
      </c>
      <c r="F12" s="81" t="s">
        <v>14</v>
      </c>
      <c r="G12" s="125">
        <v>77</v>
      </c>
      <c r="H12" s="91">
        <v>70</v>
      </c>
      <c r="I12" s="89">
        <v>57</v>
      </c>
      <c r="J12" s="89">
        <v>65</v>
      </c>
      <c r="K12" s="89">
        <v>62</v>
      </c>
      <c r="L12" s="89">
        <v>69</v>
      </c>
      <c r="M12" s="6">
        <f t="shared" si="3"/>
        <v>77</v>
      </c>
      <c r="N12" s="2" t="s">
        <v>420</v>
      </c>
      <c r="P12" s="2"/>
      <c r="Q12" s="13">
        <f t="shared" si="4"/>
        <v>66.66666666666667</v>
      </c>
      <c r="S12" s="35"/>
      <c r="T12" s="33"/>
      <c r="U12" s="33"/>
      <c r="V12" s="33"/>
      <c r="W12" s="33"/>
      <c r="X12" s="33"/>
      <c r="Y12" s="33"/>
      <c r="Z12" s="33"/>
    </row>
    <row r="13" spans="1:26" ht="12.75" customHeight="1">
      <c r="A13" s="5">
        <f t="shared" si="0"/>
        <v>8</v>
      </c>
      <c r="B13" s="19">
        <f t="shared" si="1"/>
        <v>396</v>
      </c>
      <c r="C13" s="7"/>
      <c r="D13" s="7">
        <f t="shared" si="2"/>
        <v>44</v>
      </c>
      <c r="E13" s="80" t="s">
        <v>218</v>
      </c>
      <c r="F13" s="81" t="s">
        <v>15</v>
      </c>
      <c r="G13" s="89">
        <v>59</v>
      </c>
      <c r="H13" s="91">
        <v>73</v>
      </c>
      <c r="I13" s="89">
        <v>59</v>
      </c>
      <c r="J13" s="89">
        <v>61</v>
      </c>
      <c r="K13" s="89">
        <v>63</v>
      </c>
      <c r="L13" s="90">
        <v>81</v>
      </c>
      <c r="M13" s="6">
        <f t="shared" si="3"/>
        <v>81</v>
      </c>
      <c r="N13" s="2" t="s">
        <v>419</v>
      </c>
      <c r="P13" s="2"/>
      <c r="Q13" s="13">
        <f>AVERAGE(G13:L13)</f>
        <v>66</v>
      </c>
      <c r="S13"/>
      <c r="T13"/>
      <c r="U13"/>
      <c r="V13"/>
      <c r="W13"/>
      <c r="X13"/>
      <c r="Y13"/>
      <c r="Z13"/>
    </row>
    <row r="14" spans="1:26" ht="12.75" customHeight="1">
      <c r="A14" s="5">
        <f t="shared" si="0"/>
        <v>9</v>
      </c>
      <c r="B14" s="19">
        <f t="shared" si="1"/>
        <v>394</v>
      </c>
      <c r="C14" s="7" t="s">
        <v>5</v>
      </c>
      <c r="D14" s="7">
        <f t="shared" si="2"/>
        <v>46</v>
      </c>
      <c r="E14" s="80" t="s">
        <v>220</v>
      </c>
      <c r="F14" s="81" t="s">
        <v>15</v>
      </c>
      <c r="G14" s="91">
        <v>73</v>
      </c>
      <c r="H14" s="89">
        <v>55</v>
      </c>
      <c r="I14" s="89">
        <v>63</v>
      </c>
      <c r="J14" s="89">
        <v>67</v>
      </c>
      <c r="K14" s="91">
        <v>70</v>
      </c>
      <c r="L14" s="89">
        <v>66</v>
      </c>
      <c r="M14" s="6">
        <f t="shared" si="3"/>
        <v>73</v>
      </c>
      <c r="N14" s="2" t="s">
        <v>420</v>
      </c>
      <c r="P14" s="2"/>
      <c r="Q14" s="13">
        <f>AVERAGE(G14:L14)</f>
        <v>65.66666666666667</v>
      </c>
      <c r="S14" s="33"/>
      <c r="T14"/>
      <c r="U14"/>
      <c r="V14"/>
      <c r="W14"/>
      <c r="X14"/>
      <c r="Y14"/>
      <c r="Z14"/>
    </row>
    <row r="15" spans="1:17" ht="12.75" customHeight="1">
      <c r="A15" s="5">
        <f t="shared" si="0"/>
        <v>10</v>
      </c>
      <c r="B15" s="19">
        <f t="shared" si="1"/>
        <v>388</v>
      </c>
      <c r="C15" s="7"/>
      <c r="D15" s="7">
        <f t="shared" si="2"/>
        <v>52</v>
      </c>
      <c r="E15" s="80" t="s">
        <v>272</v>
      </c>
      <c r="F15" s="81" t="s">
        <v>11</v>
      </c>
      <c r="G15" s="91">
        <v>74</v>
      </c>
      <c r="H15" s="89">
        <v>50</v>
      </c>
      <c r="I15" s="89">
        <v>60</v>
      </c>
      <c r="J15" s="89">
        <v>64</v>
      </c>
      <c r="K15" s="91">
        <v>70</v>
      </c>
      <c r="L15" s="91">
        <v>70</v>
      </c>
      <c r="M15" s="6">
        <f t="shared" si="3"/>
        <v>74</v>
      </c>
      <c r="N15" s="2" t="s">
        <v>420</v>
      </c>
      <c r="P15" s="2"/>
      <c r="Q15" s="13">
        <f t="shared" si="4"/>
        <v>64.66666666666667</v>
      </c>
    </row>
    <row r="16" spans="1:19" ht="12.75" customHeight="1">
      <c r="A16" s="5">
        <f t="shared" si="0"/>
        <v>11</v>
      </c>
      <c r="B16" s="19">
        <f t="shared" si="1"/>
        <v>382</v>
      </c>
      <c r="C16" s="7" t="s">
        <v>5</v>
      </c>
      <c r="D16" s="7">
        <f t="shared" si="2"/>
        <v>58</v>
      </c>
      <c r="E16" s="80" t="s">
        <v>162</v>
      </c>
      <c r="F16" s="81" t="s">
        <v>10</v>
      </c>
      <c r="G16" s="91">
        <v>72</v>
      </c>
      <c r="H16" s="89">
        <v>65</v>
      </c>
      <c r="I16" s="89">
        <v>55</v>
      </c>
      <c r="J16" s="89">
        <v>57</v>
      </c>
      <c r="K16" s="89">
        <v>63</v>
      </c>
      <c r="L16" s="91">
        <v>70</v>
      </c>
      <c r="M16" s="6">
        <f t="shared" si="3"/>
        <v>72</v>
      </c>
      <c r="N16" s="2" t="s">
        <v>420</v>
      </c>
      <c r="P16" s="2"/>
      <c r="Q16" s="13">
        <f t="shared" si="4"/>
        <v>63.666666666666664</v>
      </c>
      <c r="S16"/>
    </row>
    <row r="17" spans="1:17" ht="12.75" customHeight="1">
      <c r="A17" s="5">
        <f t="shared" si="0"/>
        <v>12</v>
      </c>
      <c r="B17" s="19">
        <f t="shared" si="1"/>
        <v>374</v>
      </c>
      <c r="C17" s="7" t="s">
        <v>5</v>
      </c>
      <c r="D17" s="7">
        <f t="shared" si="2"/>
        <v>66</v>
      </c>
      <c r="E17" s="80" t="s">
        <v>125</v>
      </c>
      <c r="F17" s="81" t="s">
        <v>11</v>
      </c>
      <c r="G17" s="90">
        <v>81</v>
      </c>
      <c r="H17" s="90">
        <v>83</v>
      </c>
      <c r="I17" s="89">
        <v>61</v>
      </c>
      <c r="J17" s="91">
        <v>76</v>
      </c>
      <c r="K17" s="89">
        <v>0</v>
      </c>
      <c r="L17" s="91">
        <v>73</v>
      </c>
      <c r="M17" s="6">
        <f t="shared" si="3"/>
        <v>83</v>
      </c>
      <c r="N17" s="2" t="s">
        <v>419</v>
      </c>
      <c r="P17" s="2"/>
      <c r="Q17" s="13">
        <f t="shared" si="4"/>
        <v>62.333333333333336</v>
      </c>
    </row>
    <row r="18" spans="1:17" ht="12.75" customHeight="1">
      <c r="A18" s="5">
        <f t="shared" si="0"/>
        <v>13</v>
      </c>
      <c r="B18" s="19">
        <f t="shared" si="1"/>
        <v>369</v>
      </c>
      <c r="C18" s="7" t="s">
        <v>5</v>
      </c>
      <c r="D18" s="7">
        <f t="shared" si="2"/>
        <v>71</v>
      </c>
      <c r="E18" s="80" t="s">
        <v>116</v>
      </c>
      <c r="F18" s="81" t="s">
        <v>112</v>
      </c>
      <c r="G18" s="89">
        <v>68</v>
      </c>
      <c r="H18" s="89">
        <v>65</v>
      </c>
      <c r="I18" s="89">
        <v>54</v>
      </c>
      <c r="J18" s="89">
        <v>51</v>
      </c>
      <c r="K18" s="89">
        <v>63</v>
      </c>
      <c r="L18" s="89">
        <v>68</v>
      </c>
      <c r="M18" s="6">
        <f t="shared" si="3"/>
        <v>68</v>
      </c>
      <c r="P18" s="2"/>
      <c r="Q18" s="13">
        <f t="shared" si="4"/>
        <v>61.5</v>
      </c>
    </row>
    <row r="19" spans="1:17" ht="12.75" customHeight="1">
      <c r="A19" s="5">
        <f t="shared" si="0"/>
        <v>14</v>
      </c>
      <c r="B19" s="19">
        <f t="shared" si="1"/>
        <v>367</v>
      </c>
      <c r="C19" s="7" t="s">
        <v>5</v>
      </c>
      <c r="D19" s="7">
        <f t="shared" si="2"/>
        <v>73</v>
      </c>
      <c r="E19" s="80" t="s">
        <v>154</v>
      </c>
      <c r="F19" s="81" t="s">
        <v>15</v>
      </c>
      <c r="G19" s="89">
        <v>65</v>
      </c>
      <c r="H19" s="89">
        <v>61</v>
      </c>
      <c r="I19" s="89">
        <v>57</v>
      </c>
      <c r="J19" s="89">
        <v>57</v>
      </c>
      <c r="K19" s="89">
        <v>64</v>
      </c>
      <c r="L19" s="89">
        <v>63</v>
      </c>
      <c r="M19" s="6">
        <f t="shared" si="3"/>
        <v>65</v>
      </c>
      <c r="N19" s="2">
        <f>IF(M19&lt;75,"",VLOOKUP(M19,'[2]Tabelle1'!$J$16:$K$56,2,FALSE))</f>
      </c>
      <c r="P19" s="2"/>
      <c r="Q19" s="13">
        <f>AVERAGE(G19:L19)</f>
        <v>61.166666666666664</v>
      </c>
    </row>
    <row r="20" spans="1:17" ht="12.75" customHeight="1">
      <c r="A20" s="5">
        <f t="shared" si="0"/>
        <v>15</v>
      </c>
      <c r="B20" s="19">
        <f t="shared" si="1"/>
        <v>366</v>
      </c>
      <c r="C20" s="7" t="s">
        <v>5</v>
      </c>
      <c r="D20" s="7">
        <f t="shared" si="2"/>
        <v>74</v>
      </c>
      <c r="E20" s="80" t="s">
        <v>114</v>
      </c>
      <c r="F20" s="81" t="s">
        <v>112</v>
      </c>
      <c r="G20" s="89">
        <v>57</v>
      </c>
      <c r="H20" s="89">
        <v>62</v>
      </c>
      <c r="I20" s="89">
        <v>61</v>
      </c>
      <c r="J20" s="89">
        <v>53</v>
      </c>
      <c r="K20" s="89">
        <v>57</v>
      </c>
      <c r="L20" s="125">
        <v>76</v>
      </c>
      <c r="M20" s="6">
        <f t="shared" si="3"/>
        <v>76</v>
      </c>
      <c r="N20" s="2" t="s">
        <v>421</v>
      </c>
      <c r="P20" s="2"/>
      <c r="Q20" s="13">
        <f>AVERAGE(G20:L20)</f>
        <v>61</v>
      </c>
    </row>
    <row r="21" spans="1:18" ht="12.75" customHeight="1">
      <c r="A21" s="5">
        <f t="shared" si="0"/>
        <v>16</v>
      </c>
      <c r="B21" s="19">
        <f t="shared" si="1"/>
        <v>357</v>
      </c>
      <c r="C21" s="7" t="s">
        <v>5</v>
      </c>
      <c r="D21" s="7">
        <f t="shared" si="2"/>
        <v>83</v>
      </c>
      <c r="E21" s="80" t="s">
        <v>117</v>
      </c>
      <c r="F21" s="81" t="s">
        <v>112</v>
      </c>
      <c r="G21" s="89">
        <v>59</v>
      </c>
      <c r="H21" s="89">
        <v>68</v>
      </c>
      <c r="I21" s="89">
        <v>48</v>
      </c>
      <c r="J21" s="89">
        <v>57</v>
      </c>
      <c r="K21" s="89">
        <v>55</v>
      </c>
      <c r="L21" s="91">
        <v>70</v>
      </c>
      <c r="M21" s="6">
        <f t="shared" si="3"/>
        <v>70</v>
      </c>
      <c r="N21" s="2" t="s">
        <v>420</v>
      </c>
      <c r="P21" s="2"/>
      <c r="Q21" s="13">
        <f>AVERAGE(G21:L21)</f>
        <v>59.5</v>
      </c>
      <c r="R21" s="29"/>
    </row>
    <row r="22" spans="1:17" ht="12.75" customHeight="1">
      <c r="A22" s="5">
        <f t="shared" si="0"/>
        <v>17</v>
      </c>
      <c r="B22" s="19">
        <f t="shared" si="1"/>
        <v>349</v>
      </c>
      <c r="C22" s="7" t="s">
        <v>5</v>
      </c>
      <c r="D22" s="7">
        <f t="shared" si="2"/>
        <v>91</v>
      </c>
      <c r="E22" s="80" t="s">
        <v>425</v>
      </c>
      <c r="F22" s="81" t="s">
        <v>10</v>
      </c>
      <c r="G22" s="89">
        <v>59</v>
      </c>
      <c r="H22" s="89">
        <v>54</v>
      </c>
      <c r="I22" s="89">
        <v>57</v>
      </c>
      <c r="J22" s="89">
        <v>53</v>
      </c>
      <c r="K22" s="91">
        <v>70</v>
      </c>
      <c r="L22" s="89">
        <v>56</v>
      </c>
      <c r="M22" s="6">
        <f t="shared" si="3"/>
        <v>70</v>
      </c>
      <c r="N22" s="2" t="s">
        <v>420</v>
      </c>
      <c r="P22" s="2"/>
      <c r="Q22" s="13">
        <f>AVERAGE(G22:L22)</f>
        <v>58.166666666666664</v>
      </c>
    </row>
    <row r="23" spans="1:17" ht="12.75" customHeight="1">
      <c r="A23" s="5">
        <f t="shared" si="0"/>
        <v>18</v>
      </c>
      <c r="B23" s="19">
        <f t="shared" si="1"/>
        <v>337</v>
      </c>
      <c r="C23" s="7" t="s">
        <v>5</v>
      </c>
      <c r="D23" s="7">
        <f t="shared" si="2"/>
        <v>103</v>
      </c>
      <c r="E23" s="80" t="s">
        <v>196</v>
      </c>
      <c r="F23" s="81" t="s">
        <v>8</v>
      </c>
      <c r="G23" s="89">
        <v>66</v>
      </c>
      <c r="H23" s="89">
        <v>58</v>
      </c>
      <c r="I23" s="89">
        <v>53</v>
      </c>
      <c r="J23" s="89">
        <v>46</v>
      </c>
      <c r="K23" s="89">
        <v>62</v>
      </c>
      <c r="L23" s="89">
        <v>52</v>
      </c>
      <c r="M23" s="6">
        <f t="shared" si="3"/>
        <v>66</v>
      </c>
      <c r="P23" s="2"/>
      <c r="Q23" s="13">
        <f t="shared" si="4"/>
        <v>56.166666666666664</v>
      </c>
    </row>
    <row r="24" spans="1:17" ht="12.75" customHeight="1">
      <c r="A24" s="5">
        <f t="shared" si="0"/>
        <v>19</v>
      </c>
      <c r="B24" s="19">
        <f t="shared" si="1"/>
        <v>333</v>
      </c>
      <c r="C24" s="7"/>
      <c r="D24" s="7">
        <f t="shared" si="2"/>
        <v>107</v>
      </c>
      <c r="E24" s="80" t="s">
        <v>423</v>
      </c>
      <c r="F24" s="81" t="s">
        <v>9</v>
      </c>
      <c r="G24" s="89">
        <v>53</v>
      </c>
      <c r="H24" s="89">
        <v>54</v>
      </c>
      <c r="I24" s="89">
        <v>58</v>
      </c>
      <c r="J24" s="89">
        <v>46</v>
      </c>
      <c r="K24" s="89">
        <v>61</v>
      </c>
      <c r="L24" s="89">
        <v>61</v>
      </c>
      <c r="M24" s="6">
        <f t="shared" si="3"/>
        <v>61</v>
      </c>
      <c r="P24" s="2"/>
      <c r="Q24" s="13">
        <f t="shared" si="4"/>
        <v>55.5</v>
      </c>
    </row>
    <row r="25" spans="1:17" ht="12.75" customHeight="1">
      <c r="A25" s="5">
        <f t="shared" si="0"/>
        <v>19</v>
      </c>
      <c r="B25" s="19">
        <f t="shared" si="1"/>
        <v>333</v>
      </c>
      <c r="C25" s="7" t="s">
        <v>5</v>
      </c>
      <c r="D25" s="7">
        <f t="shared" si="2"/>
        <v>107</v>
      </c>
      <c r="E25" s="80" t="s">
        <v>119</v>
      </c>
      <c r="F25" s="81" t="s">
        <v>112</v>
      </c>
      <c r="G25" s="89">
        <v>0</v>
      </c>
      <c r="H25" s="90">
        <v>80</v>
      </c>
      <c r="I25" s="89">
        <v>62</v>
      </c>
      <c r="J25" s="89">
        <v>62</v>
      </c>
      <c r="K25" s="89">
        <v>60</v>
      </c>
      <c r="L25" s="89">
        <v>69</v>
      </c>
      <c r="M25" s="6">
        <f t="shared" si="3"/>
        <v>80</v>
      </c>
      <c r="N25" s="2" t="s">
        <v>419</v>
      </c>
      <c r="P25" s="2"/>
      <c r="Q25" s="13">
        <f t="shared" si="4"/>
        <v>55.5</v>
      </c>
    </row>
    <row r="26" spans="1:17" ht="12.75" customHeight="1">
      <c r="A26" s="5">
        <f t="shared" si="0"/>
        <v>21</v>
      </c>
      <c r="B26" s="19">
        <f t="shared" si="1"/>
        <v>331</v>
      </c>
      <c r="C26" s="7" t="s">
        <v>5</v>
      </c>
      <c r="D26" s="7">
        <f t="shared" si="2"/>
        <v>109</v>
      </c>
      <c r="E26" s="80" t="s">
        <v>446</v>
      </c>
      <c r="F26" s="81" t="s">
        <v>8</v>
      </c>
      <c r="G26" s="89">
        <v>60</v>
      </c>
      <c r="H26" s="89">
        <v>49</v>
      </c>
      <c r="I26" s="89">
        <v>55</v>
      </c>
      <c r="J26" s="89">
        <v>49</v>
      </c>
      <c r="K26" s="89">
        <v>59</v>
      </c>
      <c r="L26" s="89">
        <v>59</v>
      </c>
      <c r="M26" s="6">
        <f t="shared" si="3"/>
        <v>60</v>
      </c>
      <c r="P26" s="2"/>
      <c r="Q26" s="13">
        <f t="shared" si="4"/>
        <v>55.166666666666664</v>
      </c>
    </row>
    <row r="27" spans="1:17" ht="12.75" customHeight="1">
      <c r="A27" s="5">
        <f t="shared" si="0"/>
        <v>22</v>
      </c>
      <c r="B27" s="19">
        <f t="shared" si="1"/>
        <v>326</v>
      </c>
      <c r="C27" s="7" t="s">
        <v>5</v>
      </c>
      <c r="D27" s="7">
        <f t="shared" si="2"/>
        <v>114</v>
      </c>
      <c r="E27" s="80" t="s">
        <v>444</v>
      </c>
      <c r="F27" s="81" t="s">
        <v>33</v>
      </c>
      <c r="G27" s="89">
        <v>69</v>
      </c>
      <c r="H27" s="89">
        <v>0</v>
      </c>
      <c r="I27" s="89">
        <v>55</v>
      </c>
      <c r="J27" s="89">
        <v>68</v>
      </c>
      <c r="K27" s="91">
        <v>71</v>
      </c>
      <c r="L27" s="89">
        <v>63</v>
      </c>
      <c r="M27" s="6">
        <f t="shared" si="3"/>
        <v>71</v>
      </c>
      <c r="N27" s="2" t="s">
        <v>420</v>
      </c>
      <c r="P27" s="2"/>
      <c r="Q27" s="13">
        <f t="shared" si="4"/>
        <v>54.333333333333336</v>
      </c>
    </row>
    <row r="28" spans="1:17" ht="12.75" customHeight="1">
      <c r="A28" s="5">
        <f t="shared" si="0"/>
        <v>23</v>
      </c>
      <c r="B28" s="19">
        <f t="shared" si="1"/>
        <v>311</v>
      </c>
      <c r="C28" s="7" t="s">
        <v>5</v>
      </c>
      <c r="D28" s="7">
        <f t="shared" si="2"/>
        <v>129</v>
      </c>
      <c r="E28" s="80" t="s">
        <v>122</v>
      </c>
      <c r="F28" s="81" t="s">
        <v>33</v>
      </c>
      <c r="G28" s="89">
        <v>48</v>
      </c>
      <c r="H28" s="89">
        <v>49</v>
      </c>
      <c r="I28" s="89">
        <v>49</v>
      </c>
      <c r="J28" s="89">
        <v>51</v>
      </c>
      <c r="K28" s="89">
        <v>55</v>
      </c>
      <c r="L28" s="89">
        <v>59</v>
      </c>
      <c r="M28" s="6">
        <f t="shared" si="3"/>
        <v>59</v>
      </c>
      <c r="P28" s="2"/>
      <c r="Q28" s="13">
        <f t="shared" si="4"/>
        <v>51.833333333333336</v>
      </c>
    </row>
    <row r="29" spans="1:17" ht="12.75" customHeight="1">
      <c r="A29" s="5">
        <f t="shared" si="0"/>
        <v>24</v>
      </c>
      <c r="B29" s="19">
        <f t="shared" si="1"/>
        <v>309</v>
      </c>
      <c r="C29" s="7" t="s">
        <v>5</v>
      </c>
      <c r="D29" s="7">
        <f t="shared" si="2"/>
        <v>131</v>
      </c>
      <c r="E29" s="80" t="s">
        <v>133</v>
      </c>
      <c r="F29" s="81" t="s">
        <v>49</v>
      </c>
      <c r="G29" s="89">
        <v>57</v>
      </c>
      <c r="H29" s="89">
        <v>41</v>
      </c>
      <c r="I29" s="89">
        <v>47</v>
      </c>
      <c r="J29" s="89">
        <v>58</v>
      </c>
      <c r="K29" s="89">
        <v>48</v>
      </c>
      <c r="L29" s="89">
        <v>58</v>
      </c>
      <c r="M29" s="6">
        <f t="shared" si="3"/>
        <v>58</v>
      </c>
      <c r="P29" s="2"/>
      <c r="Q29" s="13">
        <f t="shared" si="4"/>
        <v>51.5</v>
      </c>
    </row>
    <row r="30" spans="1:17" ht="12.75" customHeight="1">
      <c r="A30" s="5">
        <f t="shared" si="0"/>
        <v>25</v>
      </c>
      <c r="B30" s="19">
        <f t="shared" si="1"/>
        <v>306</v>
      </c>
      <c r="C30" s="7"/>
      <c r="D30" s="7">
        <f t="shared" si="2"/>
        <v>134</v>
      </c>
      <c r="E30" s="80" t="s">
        <v>191</v>
      </c>
      <c r="F30" s="81" t="s">
        <v>9</v>
      </c>
      <c r="G30" s="89">
        <v>47</v>
      </c>
      <c r="H30" s="89">
        <v>64</v>
      </c>
      <c r="I30" s="89">
        <v>48</v>
      </c>
      <c r="J30" s="89">
        <v>45</v>
      </c>
      <c r="K30" s="89">
        <v>45</v>
      </c>
      <c r="L30" s="89">
        <v>57</v>
      </c>
      <c r="M30" s="6">
        <v>64</v>
      </c>
      <c r="P30" s="2"/>
      <c r="Q30" s="13">
        <f t="shared" si="4"/>
        <v>51</v>
      </c>
    </row>
    <row r="31" spans="1:17" ht="12.75" customHeight="1">
      <c r="A31" s="5">
        <f t="shared" si="0"/>
        <v>26</v>
      </c>
      <c r="B31" s="19">
        <f t="shared" si="1"/>
        <v>302</v>
      </c>
      <c r="C31" s="7" t="s">
        <v>5</v>
      </c>
      <c r="D31" s="7">
        <f t="shared" si="2"/>
        <v>138</v>
      </c>
      <c r="E31" s="80" t="s">
        <v>130</v>
      </c>
      <c r="F31" s="81" t="s">
        <v>14</v>
      </c>
      <c r="G31" s="89">
        <v>60</v>
      </c>
      <c r="H31" s="89">
        <v>62</v>
      </c>
      <c r="I31" s="89">
        <v>0</v>
      </c>
      <c r="J31" s="89">
        <v>55</v>
      </c>
      <c r="K31" s="89">
        <v>60</v>
      </c>
      <c r="L31" s="89">
        <v>65</v>
      </c>
      <c r="M31" s="6">
        <f aca="true" t="shared" si="5" ref="M31:M78">IF(ISBLANK(F31),0,MAX(G31,H31,I31,J31,K31,L31))</f>
        <v>65</v>
      </c>
      <c r="N31" s="2">
        <f>IF(M31&lt;75,"",VLOOKUP(M31,'[2]Tabelle1'!$J$16:$K$56,2,FALSE))</f>
      </c>
      <c r="P31" s="2"/>
      <c r="Q31" s="13">
        <f t="shared" si="4"/>
        <v>50.333333333333336</v>
      </c>
    </row>
    <row r="32" spans="1:17" ht="12.75" customHeight="1">
      <c r="A32" s="5">
        <f t="shared" si="0"/>
        <v>27</v>
      </c>
      <c r="B32" s="19">
        <f t="shared" si="1"/>
        <v>293</v>
      </c>
      <c r="C32" s="7"/>
      <c r="D32" s="7">
        <f t="shared" si="2"/>
        <v>147</v>
      </c>
      <c r="E32" s="80" t="s">
        <v>155</v>
      </c>
      <c r="F32" s="81" t="s">
        <v>15</v>
      </c>
      <c r="G32" s="89">
        <v>68</v>
      </c>
      <c r="H32" s="89">
        <v>65</v>
      </c>
      <c r="I32" s="89">
        <v>54</v>
      </c>
      <c r="J32" s="89">
        <v>0</v>
      </c>
      <c r="K32" s="89">
        <v>48</v>
      </c>
      <c r="L32" s="89">
        <v>58</v>
      </c>
      <c r="M32" s="6">
        <f t="shared" si="5"/>
        <v>68</v>
      </c>
      <c r="N32" s="2">
        <f>IF(M32&lt;75,"",VLOOKUP(M32,'[2]Tabelle1'!$J$16:$K$56,2,FALSE))</f>
      </c>
      <c r="P32" s="2"/>
      <c r="Q32" s="13">
        <f t="shared" si="4"/>
        <v>48.833333333333336</v>
      </c>
    </row>
    <row r="33" spans="1:17" ht="12.75" customHeight="1">
      <c r="A33" s="5">
        <f t="shared" si="0"/>
        <v>28</v>
      </c>
      <c r="B33" s="19">
        <f t="shared" si="1"/>
        <v>289</v>
      </c>
      <c r="C33" s="7" t="s">
        <v>5</v>
      </c>
      <c r="D33" s="7">
        <f t="shared" si="2"/>
        <v>151</v>
      </c>
      <c r="E33" s="80" t="s">
        <v>128</v>
      </c>
      <c r="F33" s="81" t="s">
        <v>14</v>
      </c>
      <c r="G33" s="89">
        <v>64</v>
      </c>
      <c r="H33" s="89">
        <v>51</v>
      </c>
      <c r="I33" s="89">
        <v>54</v>
      </c>
      <c r="J33" s="89">
        <v>54</v>
      </c>
      <c r="K33" s="89">
        <v>0</v>
      </c>
      <c r="L33" s="89">
        <v>66</v>
      </c>
      <c r="M33" s="6">
        <f t="shared" si="5"/>
        <v>66</v>
      </c>
      <c r="P33" s="2"/>
      <c r="Q33" s="13">
        <f t="shared" si="4"/>
        <v>48.166666666666664</v>
      </c>
    </row>
    <row r="34" spans="1:17" ht="12.75" customHeight="1">
      <c r="A34" s="5">
        <f t="shared" si="0"/>
        <v>29</v>
      </c>
      <c r="B34" s="19">
        <f t="shared" si="1"/>
        <v>288</v>
      </c>
      <c r="C34" s="7" t="s">
        <v>5</v>
      </c>
      <c r="D34" s="7">
        <f t="shared" si="2"/>
        <v>152</v>
      </c>
      <c r="E34" s="80" t="s">
        <v>136</v>
      </c>
      <c r="F34" s="81" t="s">
        <v>112</v>
      </c>
      <c r="G34" s="89">
        <v>67</v>
      </c>
      <c r="H34" s="92">
        <v>63</v>
      </c>
      <c r="I34" s="89">
        <v>46</v>
      </c>
      <c r="J34" s="89">
        <v>60</v>
      </c>
      <c r="K34" s="89">
        <v>52</v>
      </c>
      <c r="L34" s="89">
        <v>0</v>
      </c>
      <c r="M34" s="6">
        <f t="shared" si="5"/>
        <v>67</v>
      </c>
      <c r="P34" s="2"/>
      <c r="Q34" s="13">
        <f t="shared" si="4"/>
        <v>48</v>
      </c>
    </row>
    <row r="35" spans="1:17" ht="12.75" customHeight="1">
      <c r="A35" s="5">
        <f t="shared" si="0"/>
        <v>30</v>
      </c>
      <c r="B35" s="19">
        <f t="shared" si="1"/>
        <v>278</v>
      </c>
      <c r="C35" s="7" t="s">
        <v>5</v>
      </c>
      <c r="D35" s="7">
        <f t="shared" si="2"/>
        <v>162</v>
      </c>
      <c r="E35" s="80" t="s">
        <v>197</v>
      </c>
      <c r="F35" s="81" t="s">
        <v>49</v>
      </c>
      <c r="G35" s="89">
        <v>67</v>
      </c>
      <c r="H35" s="89">
        <v>0</v>
      </c>
      <c r="I35" s="89">
        <v>60</v>
      </c>
      <c r="J35" s="89">
        <v>47</v>
      </c>
      <c r="K35" s="89">
        <v>53</v>
      </c>
      <c r="L35" s="89">
        <v>51</v>
      </c>
      <c r="M35" s="6">
        <f t="shared" si="5"/>
        <v>67</v>
      </c>
      <c r="P35" s="2"/>
      <c r="Q35" s="13">
        <f>AVERAGE(G35:L35)</f>
        <v>46.333333333333336</v>
      </c>
    </row>
    <row r="36" spans="1:17" ht="12.75" customHeight="1">
      <c r="A36" s="5">
        <f t="shared" si="0"/>
        <v>31</v>
      </c>
      <c r="B36" s="19">
        <f t="shared" si="1"/>
        <v>271</v>
      </c>
      <c r="C36" s="7" t="s">
        <v>5</v>
      </c>
      <c r="D36" s="7">
        <f t="shared" si="2"/>
        <v>169</v>
      </c>
      <c r="E36" s="80" t="s">
        <v>113</v>
      </c>
      <c r="F36" s="81" t="s">
        <v>112</v>
      </c>
      <c r="G36" s="89">
        <v>69</v>
      </c>
      <c r="H36" s="89">
        <v>65</v>
      </c>
      <c r="I36" s="89">
        <v>0</v>
      </c>
      <c r="J36" s="89">
        <v>63</v>
      </c>
      <c r="K36" s="89">
        <v>0</v>
      </c>
      <c r="L36" s="91">
        <v>74</v>
      </c>
      <c r="M36" s="6">
        <f t="shared" si="5"/>
        <v>74</v>
      </c>
      <c r="N36" s="2" t="s">
        <v>420</v>
      </c>
      <c r="P36" s="2"/>
      <c r="Q36" s="13">
        <f t="shared" si="4"/>
        <v>45.166666666666664</v>
      </c>
    </row>
    <row r="37" spans="1:17" ht="12.75" customHeight="1">
      <c r="A37" s="5">
        <f t="shared" si="0"/>
        <v>32</v>
      </c>
      <c r="B37" s="19">
        <f t="shared" si="1"/>
        <v>268</v>
      </c>
      <c r="C37" s="7"/>
      <c r="D37" s="7">
        <f t="shared" si="2"/>
        <v>172</v>
      </c>
      <c r="E37" s="80" t="s">
        <v>190</v>
      </c>
      <c r="F37" s="81" t="s">
        <v>9</v>
      </c>
      <c r="G37" s="89">
        <v>66</v>
      </c>
      <c r="H37" s="91">
        <v>71</v>
      </c>
      <c r="I37" s="89">
        <v>0</v>
      </c>
      <c r="J37" s="89">
        <v>58</v>
      </c>
      <c r="K37" s="89">
        <v>0</v>
      </c>
      <c r="L37" s="91">
        <v>73</v>
      </c>
      <c r="M37" s="6">
        <f t="shared" si="5"/>
        <v>73</v>
      </c>
      <c r="N37" s="2" t="s">
        <v>420</v>
      </c>
      <c r="P37" s="2"/>
      <c r="Q37" s="13">
        <f t="shared" si="4"/>
        <v>44.666666666666664</v>
      </c>
    </row>
    <row r="38" spans="1:17" ht="12.75" customHeight="1">
      <c r="A38" s="5">
        <f aca="true" t="shared" si="6" ref="A38:A69">RANK(B38,$B$6:$B$73,0)</f>
        <v>33</v>
      </c>
      <c r="B38" s="19">
        <f aca="true" t="shared" si="7" ref="B38:B69">SUM(G38:L38)</f>
        <v>265</v>
      </c>
      <c r="C38" s="7" t="s">
        <v>5</v>
      </c>
      <c r="D38" s="7">
        <f aca="true" t="shared" si="8" ref="D38:D69">$B$6-B38</f>
        <v>175</v>
      </c>
      <c r="E38" s="80" t="s">
        <v>180</v>
      </c>
      <c r="F38" s="81" t="s">
        <v>112</v>
      </c>
      <c r="G38" s="89">
        <v>29</v>
      </c>
      <c r="H38" s="89">
        <v>53</v>
      </c>
      <c r="I38" s="89">
        <v>52</v>
      </c>
      <c r="J38" s="89">
        <v>40</v>
      </c>
      <c r="K38" s="89">
        <v>43</v>
      </c>
      <c r="L38" s="89">
        <v>48</v>
      </c>
      <c r="M38" s="6">
        <f t="shared" si="5"/>
        <v>53</v>
      </c>
      <c r="P38" s="2"/>
      <c r="Q38" s="13">
        <f t="shared" si="4"/>
        <v>44.166666666666664</v>
      </c>
    </row>
    <row r="39" spans="1:17" ht="12.75" customHeight="1">
      <c r="A39" s="5">
        <f t="shared" si="6"/>
        <v>34</v>
      </c>
      <c r="B39" s="19">
        <f t="shared" si="7"/>
        <v>259</v>
      </c>
      <c r="C39" s="7" t="s">
        <v>5</v>
      </c>
      <c r="D39" s="7">
        <f t="shared" si="8"/>
        <v>181</v>
      </c>
      <c r="E39" s="102" t="s">
        <v>216</v>
      </c>
      <c r="F39" s="81" t="s">
        <v>15</v>
      </c>
      <c r="G39" s="91">
        <v>72</v>
      </c>
      <c r="H39" s="89">
        <v>66</v>
      </c>
      <c r="I39" s="89">
        <v>48</v>
      </c>
      <c r="J39" s="89">
        <v>0</v>
      </c>
      <c r="K39" s="89">
        <v>0</v>
      </c>
      <c r="L39" s="91">
        <v>73</v>
      </c>
      <c r="M39" s="6">
        <f t="shared" si="5"/>
        <v>73</v>
      </c>
      <c r="N39" s="2" t="s">
        <v>420</v>
      </c>
      <c r="P39" s="2"/>
      <c r="Q39" s="13">
        <f t="shared" si="4"/>
        <v>43.166666666666664</v>
      </c>
    </row>
    <row r="40" spans="1:17" ht="12.75" customHeight="1">
      <c r="A40" s="5">
        <f t="shared" si="6"/>
        <v>35</v>
      </c>
      <c r="B40" s="19">
        <f t="shared" si="7"/>
        <v>236</v>
      </c>
      <c r="C40" s="7" t="s">
        <v>5</v>
      </c>
      <c r="D40" s="7">
        <f t="shared" si="8"/>
        <v>204</v>
      </c>
      <c r="E40" s="80" t="s">
        <v>121</v>
      </c>
      <c r="F40" s="81" t="s">
        <v>33</v>
      </c>
      <c r="G40" s="89">
        <v>56</v>
      </c>
      <c r="H40" s="89">
        <v>0</v>
      </c>
      <c r="I40" s="89">
        <v>58</v>
      </c>
      <c r="J40" s="89">
        <v>0</v>
      </c>
      <c r="K40" s="89">
        <v>63</v>
      </c>
      <c r="L40" s="89">
        <v>59</v>
      </c>
      <c r="M40" s="6">
        <f t="shared" si="5"/>
        <v>63</v>
      </c>
      <c r="P40" s="2"/>
      <c r="Q40" s="13">
        <f t="shared" si="4"/>
        <v>39.333333333333336</v>
      </c>
    </row>
    <row r="41" spans="1:17" ht="12.75" customHeight="1">
      <c r="A41" s="5">
        <f t="shared" si="6"/>
        <v>36</v>
      </c>
      <c r="B41" s="19">
        <f t="shared" si="7"/>
        <v>229</v>
      </c>
      <c r="C41" s="7" t="s">
        <v>5</v>
      </c>
      <c r="D41" s="7">
        <f t="shared" si="8"/>
        <v>211</v>
      </c>
      <c r="E41" s="80" t="s">
        <v>131</v>
      </c>
      <c r="F41" s="81" t="s">
        <v>49</v>
      </c>
      <c r="G41" s="89">
        <v>55</v>
      </c>
      <c r="H41" s="89">
        <v>57</v>
      </c>
      <c r="I41" s="89">
        <v>55</v>
      </c>
      <c r="J41" s="89">
        <v>0</v>
      </c>
      <c r="K41" s="89">
        <v>62</v>
      </c>
      <c r="L41" s="89">
        <v>0</v>
      </c>
      <c r="M41" s="6">
        <f t="shared" si="5"/>
        <v>62</v>
      </c>
      <c r="P41" s="2"/>
      <c r="Q41" s="13">
        <f t="shared" si="4"/>
        <v>38.166666666666664</v>
      </c>
    </row>
    <row r="42" spans="1:17" ht="12.75" customHeight="1">
      <c r="A42" s="5">
        <f t="shared" si="6"/>
        <v>37</v>
      </c>
      <c r="B42" s="19">
        <f t="shared" si="7"/>
        <v>228</v>
      </c>
      <c r="C42" s="7" t="s">
        <v>5</v>
      </c>
      <c r="D42" s="7">
        <f t="shared" si="8"/>
        <v>212</v>
      </c>
      <c r="E42" s="80" t="s">
        <v>236</v>
      </c>
      <c r="F42" s="81" t="s">
        <v>33</v>
      </c>
      <c r="G42" s="89">
        <v>0</v>
      </c>
      <c r="H42" s="89">
        <v>63</v>
      </c>
      <c r="I42" s="89">
        <v>51</v>
      </c>
      <c r="J42" s="89">
        <v>0</v>
      </c>
      <c r="K42" s="89">
        <v>50</v>
      </c>
      <c r="L42" s="89">
        <v>64</v>
      </c>
      <c r="M42" s="6">
        <f t="shared" si="5"/>
        <v>64</v>
      </c>
      <c r="P42" s="2"/>
      <c r="Q42" s="13">
        <f t="shared" si="4"/>
        <v>38</v>
      </c>
    </row>
    <row r="43" spans="1:17" ht="12.75" customHeight="1">
      <c r="A43" s="5">
        <f t="shared" si="6"/>
        <v>37</v>
      </c>
      <c r="B43" s="19">
        <f t="shared" si="7"/>
        <v>228</v>
      </c>
      <c r="C43" s="7"/>
      <c r="D43" s="7">
        <f t="shared" si="8"/>
        <v>212</v>
      </c>
      <c r="E43" s="80" t="s">
        <v>123</v>
      </c>
      <c r="F43" s="81" t="s">
        <v>8</v>
      </c>
      <c r="G43" s="89">
        <v>56</v>
      </c>
      <c r="H43" s="89">
        <v>0</v>
      </c>
      <c r="I43" s="89">
        <v>0</v>
      </c>
      <c r="J43" s="89">
        <v>55</v>
      </c>
      <c r="K43" s="89">
        <v>56</v>
      </c>
      <c r="L43" s="89">
        <v>61</v>
      </c>
      <c r="M43" s="6">
        <f t="shared" si="5"/>
        <v>61</v>
      </c>
      <c r="P43" s="2"/>
      <c r="Q43" s="13">
        <f t="shared" si="4"/>
        <v>38</v>
      </c>
    </row>
    <row r="44" spans="1:17" ht="12.75" customHeight="1">
      <c r="A44" s="5">
        <f t="shared" si="6"/>
        <v>39</v>
      </c>
      <c r="B44" s="19">
        <f t="shared" si="7"/>
        <v>188</v>
      </c>
      <c r="C44" s="7" t="s">
        <v>5</v>
      </c>
      <c r="D44" s="7">
        <f t="shared" si="8"/>
        <v>252</v>
      </c>
      <c r="E44" s="80" t="s">
        <v>398</v>
      </c>
      <c r="F44" s="81" t="s">
        <v>276</v>
      </c>
      <c r="G44" s="89">
        <v>38</v>
      </c>
      <c r="H44" s="89">
        <v>43</v>
      </c>
      <c r="I44" s="89">
        <v>52</v>
      </c>
      <c r="J44" s="89">
        <v>0</v>
      </c>
      <c r="K44" s="89">
        <v>55</v>
      </c>
      <c r="L44" s="89">
        <v>0</v>
      </c>
      <c r="M44" s="6">
        <f t="shared" si="5"/>
        <v>55</v>
      </c>
      <c r="N44" s="2">
        <f>IF(M44&lt;75,"",VLOOKUP(M44,'[2]Tabelle1'!$J$16:$K$56,2,FALSE))</f>
      </c>
      <c r="P44" s="2"/>
      <c r="Q44" s="13">
        <f t="shared" si="4"/>
        <v>31.333333333333332</v>
      </c>
    </row>
    <row r="45" spans="1:17" ht="12.75" customHeight="1">
      <c r="A45" s="5">
        <f t="shared" si="6"/>
        <v>40</v>
      </c>
      <c r="B45" s="19">
        <f t="shared" si="7"/>
        <v>181</v>
      </c>
      <c r="C45" s="7"/>
      <c r="D45" s="7">
        <f t="shared" si="8"/>
        <v>259</v>
      </c>
      <c r="E45" s="102" t="s">
        <v>219</v>
      </c>
      <c r="F45" s="81" t="s">
        <v>15</v>
      </c>
      <c r="G45" s="91">
        <v>70</v>
      </c>
      <c r="H45" s="89">
        <v>0</v>
      </c>
      <c r="I45" s="89">
        <v>0</v>
      </c>
      <c r="J45" s="89">
        <v>52</v>
      </c>
      <c r="K45" s="89">
        <v>59</v>
      </c>
      <c r="L45" s="89">
        <v>0</v>
      </c>
      <c r="M45" s="6">
        <f t="shared" si="5"/>
        <v>70</v>
      </c>
      <c r="N45" s="2" t="s">
        <v>420</v>
      </c>
      <c r="P45" s="2"/>
      <c r="Q45" s="13">
        <f t="shared" si="4"/>
        <v>30.166666666666668</v>
      </c>
    </row>
    <row r="46" spans="1:17" ht="12.75" customHeight="1">
      <c r="A46" s="5">
        <f t="shared" si="6"/>
        <v>41</v>
      </c>
      <c r="B46" s="19">
        <f t="shared" si="7"/>
        <v>165</v>
      </c>
      <c r="C46" s="7" t="s">
        <v>5</v>
      </c>
      <c r="D46" s="7">
        <f t="shared" si="8"/>
        <v>275</v>
      </c>
      <c r="E46" s="80" t="s">
        <v>399</v>
      </c>
      <c r="F46" s="81" t="s">
        <v>276</v>
      </c>
      <c r="G46" s="89">
        <v>57</v>
      </c>
      <c r="H46" s="89">
        <v>54</v>
      </c>
      <c r="I46" s="89">
        <v>0</v>
      </c>
      <c r="J46" s="89">
        <v>0</v>
      </c>
      <c r="K46" s="89">
        <v>54</v>
      </c>
      <c r="L46" s="89">
        <v>0</v>
      </c>
      <c r="M46" s="6">
        <f t="shared" si="5"/>
        <v>57</v>
      </c>
      <c r="N46" s="2">
        <f>IF(M46&lt;75,"",VLOOKUP(M46,'[2]Tabelle1'!$J$16:$K$56,2,FALSE))</f>
      </c>
      <c r="P46" s="2"/>
      <c r="Q46" s="13">
        <f>AVERAGE(G46:L46)</f>
        <v>27.5</v>
      </c>
    </row>
    <row r="47" spans="1:17" ht="12.75" customHeight="1">
      <c r="A47" s="5">
        <f t="shared" si="6"/>
        <v>42</v>
      </c>
      <c r="B47" s="19">
        <f t="shared" si="7"/>
        <v>160</v>
      </c>
      <c r="C47" s="7" t="s">
        <v>5</v>
      </c>
      <c r="D47" s="7">
        <f t="shared" si="8"/>
        <v>280</v>
      </c>
      <c r="E47" s="80" t="s">
        <v>135</v>
      </c>
      <c r="F47" s="81" t="s">
        <v>112</v>
      </c>
      <c r="G47" s="89">
        <v>0</v>
      </c>
      <c r="H47" s="89">
        <v>59</v>
      </c>
      <c r="I47" s="89">
        <v>47</v>
      </c>
      <c r="J47" s="89">
        <v>0</v>
      </c>
      <c r="K47" s="89">
        <v>54</v>
      </c>
      <c r="L47" s="89">
        <v>0</v>
      </c>
      <c r="M47" s="6">
        <f t="shared" si="5"/>
        <v>59</v>
      </c>
      <c r="P47" s="2"/>
      <c r="Q47" s="13">
        <f>AVERAGE(G47:L47)</f>
        <v>26.666666666666668</v>
      </c>
    </row>
    <row r="48" spans="1:17" ht="12.75" customHeight="1">
      <c r="A48" s="5">
        <f t="shared" si="6"/>
        <v>43</v>
      </c>
      <c r="B48" s="19">
        <f t="shared" si="7"/>
        <v>112</v>
      </c>
      <c r="C48" s="7" t="s">
        <v>5</v>
      </c>
      <c r="D48" s="7">
        <f t="shared" si="8"/>
        <v>328</v>
      </c>
      <c r="E48" s="80" t="s">
        <v>120</v>
      </c>
      <c r="F48" s="81" t="s">
        <v>33</v>
      </c>
      <c r="G48" s="89">
        <v>0</v>
      </c>
      <c r="H48" s="89">
        <v>60</v>
      </c>
      <c r="I48" s="89">
        <v>0</v>
      </c>
      <c r="J48" s="89">
        <v>52</v>
      </c>
      <c r="K48" s="89">
        <v>0</v>
      </c>
      <c r="L48" s="89">
        <v>0</v>
      </c>
      <c r="M48" s="6">
        <f t="shared" si="5"/>
        <v>60</v>
      </c>
      <c r="P48" s="2"/>
      <c r="Q48" s="13">
        <f>AVERAGE(G48:L48)</f>
        <v>18.666666666666668</v>
      </c>
    </row>
    <row r="49" spans="1:17" ht="12.75" customHeight="1">
      <c r="A49" s="5">
        <f t="shared" si="6"/>
        <v>44</v>
      </c>
      <c r="B49" s="19">
        <f t="shared" si="7"/>
        <v>109</v>
      </c>
      <c r="C49" s="7" t="s">
        <v>5</v>
      </c>
      <c r="D49" s="7">
        <f t="shared" si="8"/>
        <v>331</v>
      </c>
      <c r="E49" s="80" t="s">
        <v>404</v>
      </c>
      <c r="F49" s="81" t="s">
        <v>276</v>
      </c>
      <c r="G49" s="89">
        <v>0</v>
      </c>
      <c r="H49" s="89">
        <v>0</v>
      </c>
      <c r="I49" s="89">
        <v>52</v>
      </c>
      <c r="J49" s="89">
        <v>0</v>
      </c>
      <c r="K49" s="89">
        <v>0</v>
      </c>
      <c r="L49" s="89">
        <v>57</v>
      </c>
      <c r="M49" s="6">
        <f t="shared" si="5"/>
        <v>57</v>
      </c>
      <c r="N49" s="2">
        <f>IF(M49&lt;75,"",VLOOKUP(M49,'[2]Tabelle1'!$J$16:$K$56,2,FALSE))</f>
      </c>
      <c r="P49" s="2"/>
      <c r="Q49" s="13">
        <f t="shared" si="4"/>
        <v>18.166666666666668</v>
      </c>
    </row>
    <row r="50" spans="1:17" ht="12.75" customHeight="1">
      <c r="A50" s="5">
        <f t="shared" si="6"/>
        <v>45</v>
      </c>
      <c r="B50" s="19">
        <f t="shared" si="7"/>
        <v>106</v>
      </c>
      <c r="C50" s="7" t="s">
        <v>5</v>
      </c>
      <c r="D50" s="7">
        <f t="shared" si="8"/>
        <v>334</v>
      </c>
      <c r="E50" s="102" t="s">
        <v>397</v>
      </c>
      <c r="F50" s="81" t="s">
        <v>276</v>
      </c>
      <c r="G50" s="89">
        <v>0</v>
      </c>
      <c r="H50" s="89">
        <v>0</v>
      </c>
      <c r="I50" s="89">
        <v>55</v>
      </c>
      <c r="J50" s="89">
        <v>0</v>
      </c>
      <c r="K50" s="89">
        <v>0</v>
      </c>
      <c r="L50" s="89">
        <v>51</v>
      </c>
      <c r="M50" s="6">
        <f t="shared" si="5"/>
        <v>55</v>
      </c>
      <c r="N50" s="2">
        <f>IF(M50&lt;75,"",VLOOKUP(M50,'[2]Tabelle1'!$J$16:$K$56,2,FALSE))</f>
      </c>
      <c r="P50" s="2"/>
      <c r="Q50" s="13">
        <f t="shared" si="4"/>
        <v>17.666666666666668</v>
      </c>
    </row>
    <row r="51" spans="1:17" ht="12.75" customHeight="1">
      <c r="A51" s="5">
        <f t="shared" si="6"/>
        <v>46</v>
      </c>
      <c r="B51" s="19">
        <f t="shared" si="7"/>
        <v>47</v>
      </c>
      <c r="C51" s="7" t="s">
        <v>5</v>
      </c>
      <c r="D51" s="7">
        <f t="shared" si="8"/>
        <v>393</v>
      </c>
      <c r="E51" s="80" t="s">
        <v>400</v>
      </c>
      <c r="F51" s="81" t="s">
        <v>276</v>
      </c>
      <c r="G51" s="89">
        <v>0</v>
      </c>
      <c r="H51" s="89">
        <v>0</v>
      </c>
      <c r="I51" s="89">
        <v>0</v>
      </c>
      <c r="J51" s="89">
        <v>47</v>
      </c>
      <c r="K51" s="89">
        <v>0</v>
      </c>
      <c r="L51" s="89">
        <v>0</v>
      </c>
      <c r="M51" s="6">
        <f t="shared" si="5"/>
        <v>47</v>
      </c>
      <c r="N51" s="2">
        <f>IF(M51&lt;75,"",VLOOKUP(M51,'[2]Tabelle1'!$J$16:$K$56,2,FALSE))</f>
      </c>
      <c r="P51" s="2"/>
      <c r="Q51" s="13">
        <f t="shared" si="4"/>
        <v>7.833333333333333</v>
      </c>
    </row>
    <row r="52" spans="1:17" ht="12.75" customHeight="1">
      <c r="A52" s="5">
        <f t="shared" si="6"/>
        <v>47</v>
      </c>
      <c r="B52" s="19">
        <f t="shared" si="7"/>
        <v>43</v>
      </c>
      <c r="C52" s="7" t="s">
        <v>5</v>
      </c>
      <c r="D52" s="7">
        <f t="shared" si="8"/>
        <v>397</v>
      </c>
      <c r="E52" s="122" t="s">
        <v>448</v>
      </c>
      <c r="F52" s="123" t="s">
        <v>49</v>
      </c>
      <c r="G52" s="89">
        <v>0</v>
      </c>
      <c r="H52" s="89">
        <v>0</v>
      </c>
      <c r="I52" s="89">
        <v>0</v>
      </c>
      <c r="J52" s="89">
        <v>43</v>
      </c>
      <c r="K52" s="89">
        <v>0</v>
      </c>
      <c r="L52" s="89">
        <v>0</v>
      </c>
      <c r="M52" s="6">
        <f t="shared" si="5"/>
        <v>43</v>
      </c>
      <c r="N52" s="2">
        <f>IF(M52&lt;75,"",VLOOKUP(M52,'[2]Tabelle1'!$J$16:$K$56,2,FALSE))</f>
      </c>
      <c r="P52" s="2"/>
      <c r="Q52" s="13">
        <f t="shared" si="4"/>
        <v>7.166666666666667</v>
      </c>
    </row>
    <row r="53" spans="1:17" ht="12.75" customHeight="1">
      <c r="A53" s="5">
        <f t="shared" si="6"/>
        <v>48</v>
      </c>
      <c r="B53" s="19">
        <f t="shared" si="7"/>
        <v>39</v>
      </c>
      <c r="C53" s="7"/>
      <c r="D53" s="7">
        <f t="shared" si="8"/>
        <v>401</v>
      </c>
      <c r="E53" s="122" t="s">
        <v>451</v>
      </c>
      <c r="F53" s="123" t="s">
        <v>276</v>
      </c>
      <c r="G53" s="89">
        <v>0</v>
      </c>
      <c r="H53" s="89">
        <v>0</v>
      </c>
      <c r="I53" s="89">
        <v>0</v>
      </c>
      <c r="J53" s="89">
        <v>39</v>
      </c>
      <c r="K53" s="89">
        <v>0</v>
      </c>
      <c r="L53" s="89">
        <v>0</v>
      </c>
      <c r="M53" s="6">
        <f t="shared" si="5"/>
        <v>39</v>
      </c>
      <c r="P53" s="2"/>
      <c r="Q53" s="13">
        <f>AVERAGE(G53:L53)</f>
        <v>6.5</v>
      </c>
    </row>
    <row r="54" spans="1:17" ht="12.75" customHeight="1">
      <c r="A54" s="5">
        <f t="shared" si="6"/>
        <v>49</v>
      </c>
      <c r="B54" s="19">
        <f t="shared" si="7"/>
        <v>0</v>
      </c>
      <c r="C54" s="7"/>
      <c r="D54" s="7">
        <f t="shared" si="8"/>
        <v>440</v>
      </c>
      <c r="E54" s="80" t="s">
        <v>118</v>
      </c>
      <c r="F54" s="81" t="s">
        <v>112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6">
        <f t="shared" si="5"/>
        <v>0</v>
      </c>
      <c r="P54" s="2"/>
      <c r="Q54" s="13">
        <f t="shared" si="4"/>
        <v>0</v>
      </c>
    </row>
    <row r="55" spans="1:17" ht="12.75" customHeight="1">
      <c r="A55" s="5">
        <f t="shared" si="6"/>
        <v>49</v>
      </c>
      <c r="B55" s="19">
        <f t="shared" si="7"/>
        <v>0</v>
      </c>
      <c r="C55" s="7" t="s">
        <v>5</v>
      </c>
      <c r="D55" s="7">
        <f t="shared" si="8"/>
        <v>440</v>
      </c>
      <c r="E55" s="80" t="s">
        <v>124</v>
      </c>
      <c r="F55" s="81" t="s">
        <v>8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25">
        <v>0</v>
      </c>
      <c r="M55" s="6">
        <f t="shared" si="5"/>
        <v>0</v>
      </c>
      <c r="P55" s="2"/>
      <c r="Q55" s="13">
        <f t="shared" si="4"/>
        <v>0</v>
      </c>
    </row>
    <row r="56" spans="1:17" ht="12.75" customHeight="1">
      <c r="A56" s="5">
        <f t="shared" si="6"/>
        <v>49</v>
      </c>
      <c r="B56" s="19">
        <f t="shared" si="7"/>
        <v>0</v>
      </c>
      <c r="C56" s="7"/>
      <c r="D56" s="7">
        <f t="shared" si="8"/>
        <v>440</v>
      </c>
      <c r="E56" s="80" t="s">
        <v>132</v>
      </c>
      <c r="F56" s="81" t="s">
        <v>49</v>
      </c>
      <c r="G56" s="89">
        <v>0</v>
      </c>
      <c r="H56" s="89">
        <v>0</v>
      </c>
      <c r="I56" s="89">
        <v>0</v>
      </c>
      <c r="J56" s="89">
        <v>0</v>
      </c>
      <c r="K56" s="89">
        <v>0</v>
      </c>
      <c r="L56" s="89">
        <v>0</v>
      </c>
      <c r="M56" s="6">
        <f t="shared" si="5"/>
        <v>0</v>
      </c>
      <c r="P56" s="2"/>
      <c r="Q56" s="13">
        <f t="shared" si="4"/>
        <v>0</v>
      </c>
    </row>
    <row r="57" spans="1:17" ht="12.75" customHeight="1">
      <c r="A57" s="5">
        <f t="shared" si="6"/>
        <v>49</v>
      </c>
      <c r="B57" s="19">
        <f t="shared" si="7"/>
        <v>0</v>
      </c>
      <c r="C57" s="7" t="s">
        <v>5</v>
      </c>
      <c r="D57" s="7">
        <f t="shared" si="8"/>
        <v>440</v>
      </c>
      <c r="E57" s="80" t="s">
        <v>134</v>
      </c>
      <c r="F57" s="81" t="s">
        <v>49</v>
      </c>
      <c r="G57" s="89">
        <v>0</v>
      </c>
      <c r="H57" s="89">
        <v>0</v>
      </c>
      <c r="I57" s="89">
        <v>0</v>
      </c>
      <c r="J57" s="89">
        <v>0</v>
      </c>
      <c r="K57" s="89">
        <v>0</v>
      </c>
      <c r="L57" s="89">
        <v>0</v>
      </c>
      <c r="M57" s="6">
        <f t="shared" si="5"/>
        <v>0</v>
      </c>
      <c r="P57" s="2"/>
      <c r="Q57" s="13">
        <f>AVERAGE(G57:L57)</f>
        <v>0</v>
      </c>
    </row>
    <row r="58" spans="1:17" ht="12.75" customHeight="1">
      <c r="A58" s="5">
        <f t="shared" si="6"/>
        <v>49</v>
      </c>
      <c r="B58" s="19">
        <f t="shared" si="7"/>
        <v>0</v>
      </c>
      <c r="C58" s="7" t="s">
        <v>5</v>
      </c>
      <c r="D58" s="7">
        <f t="shared" si="8"/>
        <v>440</v>
      </c>
      <c r="E58" s="80" t="s">
        <v>198</v>
      </c>
      <c r="F58" s="81" t="s">
        <v>49</v>
      </c>
      <c r="G58" s="89">
        <v>0</v>
      </c>
      <c r="H58" s="89">
        <v>0</v>
      </c>
      <c r="I58" s="89">
        <v>0</v>
      </c>
      <c r="J58" s="89">
        <v>0</v>
      </c>
      <c r="K58" s="89">
        <v>0</v>
      </c>
      <c r="L58" s="89">
        <v>0</v>
      </c>
      <c r="M58" s="6">
        <f t="shared" si="5"/>
        <v>0</v>
      </c>
      <c r="P58" s="2"/>
      <c r="Q58" s="13">
        <f t="shared" si="4"/>
        <v>0</v>
      </c>
    </row>
    <row r="59" spans="1:17" ht="12.75" customHeight="1">
      <c r="A59" s="5">
        <f t="shared" si="6"/>
        <v>49</v>
      </c>
      <c r="B59" s="19">
        <f t="shared" si="7"/>
        <v>0</v>
      </c>
      <c r="C59" s="7" t="s">
        <v>5</v>
      </c>
      <c r="D59" s="7">
        <f t="shared" si="8"/>
        <v>440</v>
      </c>
      <c r="E59" s="80" t="s">
        <v>129</v>
      </c>
      <c r="F59" s="81" t="s">
        <v>14</v>
      </c>
      <c r="G59" s="89">
        <v>0</v>
      </c>
      <c r="H59" s="89">
        <v>0</v>
      </c>
      <c r="I59" s="89">
        <v>0</v>
      </c>
      <c r="J59" s="89">
        <v>0</v>
      </c>
      <c r="K59" s="89">
        <v>0</v>
      </c>
      <c r="L59" s="89">
        <v>0</v>
      </c>
      <c r="M59" s="6">
        <f t="shared" si="5"/>
        <v>0</v>
      </c>
      <c r="N59" s="2">
        <f>IF(M59&lt;75,"",VLOOKUP(M59,'[2]Tabelle1'!$J$16:$K$56,2,FALSE))</f>
      </c>
      <c r="P59" s="2"/>
      <c r="Q59" s="13">
        <f t="shared" si="4"/>
        <v>0</v>
      </c>
    </row>
    <row r="60" spans="1:17" ht="12.75" customHeight="1">
      <c r="A60" s="5">
        <f t="shared" si="6"/>
        <v>49</v>
      </c>
      <c r="B60" s="19">
        <f t="shared" si="7"/>
        <v>0</v>
      </c>
      <c r="C60" s="7" t="s">
        <v>5</v>
      </c>
      <c r="D60" s="7">
        <f t="shared" si="8"/>
        <v>440</v>
      </c>
      <c r="E60" s="80" t="s">
        <v>209</v>
      </c>
      <c r="F60" s="81" t="s">
        <v>14</v>
      </c>
      <c r="G60" s="89">
        <v>0</v>
      </c>
      <c r="H60" s="89">
        <v>0</v>
      </c>
      <c r="I60" s="89">
        <v>0</v>
      </c>
      <c r="J60" s="89">
        <v>0</v>
      </c>
      <c r="K60" s="89">
        <v>0</v>
      </c>
      <c r="L60" s="89">
        <v>0</v>
      </c>
      <c r="M60" s="6">
        <f t="shared" si="5"/>
        <v>0</v>
      </c>
      <c r="N60" s="2">
        <f>IF(M60&lt;75,"",VLOOKUP(M60,'[2]Tabelle1'!$J$16:$K$56,2,FALSE))</f>
      </c>
      <c r="P60" s="2"/>
      <c r="Q60" s="13">
        <f t="shared" si="4"/>
        <v>0</v>
      </c>
    </row>
    <row r="61" spans="1:17" ht="12.75" customHeight="1">
      <c r="A61" s="5">
        <f t="shared" si="6"/>
        <v>49</v>
      </c>
      <c r="B61" s="19">
        <f t="shared" si="7"/>
        <v>0</v>
      </c>
      <c r="C61" s="7" t="s">
        <v>5</v>
      </c>
      <c r="D61" s="7">
        <f t="shared" si="8"/>
        <v>440</v>
      </c>
      <c r="E61" s="102" t="s">
        <v>155</v>
      </c>
      <c r="F61" s="81" t="s">
        <v>14</v>
      </c>
      <c r="G61" s="89">
        <v>0</v>
      </c>
      <c r="H61" s="89">
        <v>0</v>
      </c>
      <c r="I61" s="89">
        <v>0</v>
      </c>
      <c r="J61" s="89">
        <v>0</v>
      </c>
      <c r="K61" s="89">
        <v>0</v>
      </c>
      <c r="L61" s="89">
        <v>0</v>
      </c>
      <c r="M61" s="6">
        <f t="shared" si="5"/>
        <v>0</v>
      </c>
      <c r="P61" s="2"/>
      <c r="Q61" s="13">
        <f t="shared" si="4"/>
        <v>0</v>
      </c>
    </row>
    <row r="62" spans="1:17" ht="12.75" customHeight="1">
      <c r="A62" s="5">
        <f t="shared" si="6"/>
        <v>49</v>
      </c>
      <c r="B62" s="19">
        <f t="shared" si="7"/>
        <v>0</v>
      </c>
      <c r="C62" s="7" t="s">
        <v>5</v>
      </c>
      <c r="D62" s="7">
        <f t="shared" si="8"/>
        <v>440</v>
      </c>
      <c r="E62" s="80" t="s">
        <v>126</v>
      </c>
      <c r="F62" s="81" t="s">
        <v>11</v>
      </c>
      <c r="G62" s="89">
        <v>0</v>
      </c>
      <c r="H62" s="89">
        <v>0</v>
      </c>
      <c r="I62" s="89">
        <v>0</v>
      </c>
      <c r="J62" s="89">
        <v>0</v>
      </c>
      <c r="K62" s="89">
        <v>0</v>
      </c>
      <c r="L62" s="89">
        <v>0</v>
      </c>
      <c r="M62" s="6">
        <f t="shared" si="5"/>
        <v>0</v>
      </c>
      <c r="N62" s="2">
        <f>IF(M62&lt;75,"",VLOOKUP(M62,'[2]Tabelle1'!$J$16:$K$56,2,FALSE))</f>
      </c>
      <c r="P62" s="2"/>
      <c r="Q62" s="13">
        <f t="shared" si="4"/>
        <v>0</v>
      </c>
    </row>
    <row r="63" spans="1:17" ht="12.75" customHeight="1">
      <c r="A63" s="5">
        <f t="shared" si="6"/>
        <v>49</v>
      </c>
      <c r="B63" s="19">
        <f t="shared" si="7"/>
        <v>0</v>
      </c>
      <c r="C63" s="7" t="s">
        <v>5</v>
      </c>
      <c r="D63" s="7">
        <f t="shared" si="8"/>
        <v>440</v>
      </c>
      <c r="E63" s="80" t="s">
        <v>275</v>
      </c>
      <c r="F63" s="81" t="s">
        <v>11</v>
      </c>
      <c r="G63" s="89">
        <v>0</v>
      </c>
      <c r="H63" s="89">
        <v>0</v>
      </c>
      <c r="I63" s="89">
        <v>0</v>
      </c>
      <c r="J63" s="89">
        <v>0</v>
      </c>
      <c r="K63" s="89">
        <v>0</v>
      </c>
      <c r="L63" s="89">
        <v>0</v>
      </c>
      <c r="M63" s="6">
        <f t="shared" si="5"/>
        <v>0</v>
      </c>
      <c r="N63" s="2">
        <f>IF(M63&lt;75,"",VLOOKUP(M63,'[2]Tabelle1'!$J$16:$K$56,2,FALSE))</f>
      </c>
      <c r="P63" s="2"/>
      <c r="Q63" s="13">
        <f t="shared" si="4"/>
        <v>0</v>
      </c>
    </row>
    <row r="64" spans="1:17" ht="12.75" customHeight="1">
      <c r="A64" s="5">
        <f t="shared" si="6"/>
        <v>49</v>
      </c>
      <c r="B64" s="19">
        <f t="shared" si="7"/>
        <v>0</v>
      </c>
      <c r="C64" s="7" t="s">
        <v>5</v>
      </c>
      <c r="D64" s="7">
        <f t="shared" si="8"/>
        <v>440</v>
      </c>
      <c r="E64" s="80" t="s">
        <v>202</v>
      </c>
      <c r="F64" s="81" t="s">
        <v>10</v>
      </c>
      <c r="G64" s="89">
        <v>0</v>
      </c>
      <c r="H64" s="89">
        <v>0</v>
      </c>
      <c r="I64" s="89">
        <v>0</v>
      </c>
      <c r="J64" s="89">
        <v>0</v>
      </c>
      <c r="K64" s="89">
        <v>0</v>
      </c>
      <c r="L64" s="89">
        <v>0</v>
      </c>
      <c r="M64" s="6">
        <f t="shared" si="5"/>
        <v>0</v>
      </c>
      <c r="N64" s="2">
        <f>IF(M64&lt;75,"",VLOOKUP(M64,'[2]Tabelle1'!$J$16:$K$56,2,FALSE))</f>
      </c>
      <c r="P64" s="2"/>
      <c r="Q64" s="13">
        <f aca="true" t="shared" si="9" ref="Q64:Q72">AVERAGE(G64:L64)</f>
        <v>0</v>
      </c>
    </row>
    <row r="65" spans="1:17" ht="12.75" customHeight="1">
      <c r="A65" s="5">
        <f t="shared" si="6"/>
        <v>49</v>
      </c>
      <c r="B65" s="19">
        <f t="shared" si="7"/>
        <v>0</v>
      </c>
      <c r="C65" s="7" t="s">
        <v>5</v>
      </c>
      <c r="D65" s="7">
        <f t="shared" si="8"/>
        <v>440</v>
      </c>
      <c r="E65" s="102" t="s">
        <v>163</v>
      </c>
      <c r="F65" s="81" t="s">
        <v>10</v>
      </c>
      <c r="G65" s="89">
        <v>0</v>
      </c>
      <c r="H65" s="89">
        <v>0</v>
      </c>
      <c r="I65" s="89">
        <v>0</v>
      </c>
      <c r="J65" s="89">
        <v>0</v>
      </c>
      <c r="K65" s="89">
        <v>0</v>
      </c>
      <c r="L65" s="89">
        <v>0</v>
      </c>
      <c r="M65" s="6">
        <f t="shared" si="5"/>
        <v>0</v>
      </c>
      <c r="N65" s="2">
        <f>IF(M65&lt;75,"",VLOOKUP(M65,'[2]Tabelle1'!$J$16:$K$56,2,FALSE))</f>
      </c>
      <c r="P65" s="2"/>
      <c r="Q65" s="13">
        <f t="shared" si="9"/>
        <v>0</v>
      </c>
    </row>
    <row r="66" spans="1:17" ht="12.75" customHeight="1">
      <c r="A66" s="5">
        <f t="shared" si="6"/>
        <v>49</v>
      </c>
      <c r="B66" s="19">
        <f t="shared" si="7"/>
        <v>0</v>
      </c>
      <c r="C66" s="7" t="s">
        <v>5</v>
      </c>
      <c r="D66" s="7">
        <f t="shared" si="8"/>
        <v>440</v>
      </c>
      <c r="E66" s="80" t="s">
        <v>164</v>
      </c>
      <c r="F66" s="81" t="s">
        <v>10</v>
      </c>
      <c r="G66" s="89">
        <v>0</v>
      </c>
      <c r="H66" s="89">
        <v>0</v>
      </c>
      <c r="I66" s="89">
        <v>0</v>
      </c>
      <c r="J66" s="89">
        <v>0</v>
      </c>
      <c r="K66" s="89">
        <v>0</v>
      </c>
      <c r="L66" s="89">
        <v>0</v>
      </c>
      <c r="M66" s="6">
        <f t="shared" si="5"/>
        <v>0</v>
      </c>
      <c r="N66" s="2">
        <f>IF(M66&lt;75,"",VLOOKUP(M66,'[2]Tabelle1'!$J$16:$K$56,2,FALSE))</f>
      </c>
      <c r="P66" s="2"/>
      <c r="Q66" s="13">
        <f t="shared" si="9"/>
        <v>0</v>
      </c>
    </row>
    <row r="67" spans="1:17" ht="12.75" customHeight="1">
      <c r="A67" s="5">
        <f t="shared" si="6"/>
        <v>49</v>
      </c>
      <c r="B67" s="19">
        <f t="shared" si="7"/>
        <v>0</v>
      </c>
      <c r="C67" s="7"/>
      <c r="D67" s="7">
        <f t="shared" si="8"/>
        <v>440</v>
      </c>
      <c r="E67" s="102" t="s">
        <v>165</v>
      </c>
      <c r="F67" s="81" t="s">
        <v>10</v>
      </c>
      <c r="G67" s="89">
        <v>0</v>
      </c>
      <c r="H67" s="89">
        <v>0</v>
      </c>
      <c r="I67" s="89">
        <v>0</v>
      </c>
      <c r="J67" s="89">
        <v>0</v>
      </c>
      <c r="K67" s="89">
        <v>0</v>
      </c>
      <c r="L67" s="89">
        <v>0</v>
      </c>
      <c r="M67" s="6">
        <f t="shared" si="5"/>
        <v>0</v>
      </c>
      <c r="N67" s="2">
        <f>IF(M67&lt;75,"",VLOOKUP(M67,'[2]Tabelle1'!$J$16:$K$56,2,FALSE))</f>
      </c>
      <c r="P67" s="2"/>
      <c r="Q67" s="13">
        <f t="shared" si="9"/>
        <v>0</v>
      </c>
    </row>
    <row r="68" spans="1:17" ht="12.75" customHeight="1">
      <c r="A68" s="5">
        <f t="shared" si="6"/>
        <v>49</v>
      </c>
      <c r="B68" s="19">
        <f t="shared" si="7"/>
        <v>0</v>
      </c>
      <c r="C68" s="7" t="s">
        <v>5</v>
      </c>
      <c r="D68" s="7">
        <f t="shared" si="8"/>
        <v>440</v>
      </c>
      <c r="E68" s="80" t="s">
        <v>401</v>
      </c>
      <c r="F68" s="81" t="s">
        <v>276</v>
      </c>
      <c r="G68" s="89">
        <v>0</v>
      </c>
      <c r="H68" s="89">
        <v>0</v>
      </c>
      <c r="I68" s="89">
        <v>0</v>
      </c>
      <c r="J68" s="89">
        <v>0</v>
      </c>
      <c r="K68" s="89">
        <v>0</v>
      </c>
      <c r="L68" s="89">
        <v>0</v>
      </c>
      <c r="M68" s="6">
        <f t="shared" si="5"/>
        <v>0</v>
      </c>
      <c r="N68" s="2">
        <f>IF(M68&lt;75,"",VLOOKUP(M68,'[2]Tabelle1'!$J$16:$K$56,2,FALSE))</f>
      </c>
      <c r="P68" s="2"/>
      <c r="Q68" s="13">
        <f t="shared" si="9"/>
        <v>0</v>
      </c>
    </row>
    <row r="69" spans="1:17" ht="12.75" customHeight="1">
      <c r="A69" s="5">
        <f t="shared" si="6"/>
        <v>49</v>
      </c>
      <c r="B69" s="19">
        <f t="shared" si="7"/>
        <v>0</v>
      </c>
      <c r="C69" s="7" t="s">
        <v>5</v>
      </c>
      <c r="D69" s="7">
        <f t="shared" si="8"/>
        <v>440</v>
      </c>
      <c r="E69" s="80" t="s">
        <v>402</v>
      </c>
      <c r="F69" s="81" t="s">
        <v>276</v>
      </c>
      <c r="G69" s="89">
        <v>0</v>
      </c>
      <c r="H69" s="89">
        <v>0</v>
      </c>
      <c r="I69" s="89">
        <v>0</v>
      </c>
      <c r="J69" s="89">
        <v>0</v>
      </c>
      <c r="K69" s="89">
        <v>0</v>
      </c>
      <c r="L69" s="89">
        <v>0</v>
      </c>
      <c r="M69" s="6">
        <f t="shared" si="5"/>
        <v>0</v>
      </c>
      <c r="N69" s="2">
        <f>IF(M69&lt;75,"",VLOOKUP(M69,'[2]Tabelle1'!$J$16:$K$56,2,FALSE))</f>
      </c>
      <c r="P69" s="2"/>
      <c r="Q69" s="13">
        <f t="shared" si="9"/>
        <v>0</v>
      </c>
    </row>
    <row r="70" spans="1:17" ht="12.75" customHeight="1">
      <c r="A70" s="5">
        <f aca="true" t="shared" si="10" ref="A70:A79">RANK(B70,$B$6:$B$73,0)</f>
        <v>49</v>
      </c>
      <c r="B70" s="19">
        <f aca="true" t="shared" si="11" ref="B70:B78">SUM(G70:L70)</f>
        <v>0</v>
      </c>
      <c r="C70" s="7"/>
      <c r="D70" s="7">
        <f aca="true" t="shared" si="12" ref="D70:D78">$B$6-B70</f>
        <v>440</v>
      </c>
      <c r="E70" s="80" t="s">
        <v>403</v>
      </c>
      <c r="F70" s="81" t="s">
        <v>276</v>
      </c>
      <c r="G70" s="89">
        <v>0</v>
      </c>
      <c r="H70" s="89">
        <v>0</v>
      </c>
      <c r="I70" s="89">
        <v>0</v>
      </c>
      <c r="J70" s="89">
        <v>0</v>
      </c>
      <c r="K70" s="89">
        <v>0</v>
      </c>
      <c r="L70" s="89">
        <v>0</v>
      </c>
      <c r="M70" s="6">
        <f t="shared" si="5"/>
        <v>0</v>
      </c>
      <c r="N70" s="2">
        <f>IF(M70&lt;75,"",VLOOKUP(M70,'[2]Tabelle1'!$J$16:$K$56,2,FALSE))</f>
      </c>
      <c r="P70" s="2"/>
      <c r="Q70" s="13">
        <f t="shared" si="9"/>
        <v>0</v>
      </c>
    </row>
    <row r="71" spans="1:17" ht="12.75" customHeight="1">
      <c r="A71" s="5">
        <f t="shared" si="10"/>
        <v>49</v>
      </c>
      <c r="B71" s="19">
        <f t="shared" si="11"/>
        <v>0</v>
      </c>
      <c r="C71" s="7" t="s">
        <v>5</v>
      </c>
      <c r="D71" s="7">
        <f t="shared" si="12"/>
        <v>440</v>
      </c>
      <c r="E71" s="11"/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6">
        <f t="shared" si="5"/>
        <v>0</v>
      </c>
      <c r="N71" s="2">
        <f>IF(M71&lt;75,"",VLOOKUP(M71,'[2]Tabelle1'!$J$16:$K$56,2,FALSE))</f>
      </c>
      <c r="P71" s="2"/>
      <c r="Q71" s="13">
        <f>AVERAGE(G71:L71)</f>
        <v>0</v>
      </c>
    </row>
    <row r="72" spans="1:17" ht="12.75" customHeight="1">
      <c r="A72" s="5">
        <f t="shared" si="10"/>
        <v>49</v>
      </c>
      <c r="B72" s="19">
        <f t="shared" si="11"/>
        <v>0</v>
      </c>
      <c r="C72" s="7" t="s">
        <v>5</v>
      </c>
      <c r="D72" s="7">
        <f t="shared" si="12"/>
        <v>440</v>
      </c>
      <c r="E72" s="11"/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6">
        <f t="shared" si="5"/>
        <v>0</v>
      </c>
      <c r="N72" s="2">
        <f>IF(M72&lt;75,"",VLOOKUP(M72,'[2]Tabelle1'!$J$16:$K$56,2,FALSE))</f>
      </c>
      <c r="P72" s="2"/>
      <c r="Q72" s="13">
        <f t="shared" si="9"/>
        <v>0</v>
      </c>
    </row>
    <row r="73" spans="1:17" ht="12.75" customHeight="1">
      <c r="A73" s="5">
        <f t="shared" si="10"/>
        <v>49</v>
      </c>
      <c r="B73" s="19">
        <f t="shared" si="11"/>
        <v>0</v>
      </c>
      <c r="C73" s="7"/>
      <c r="D73" s="7">
        <f t="shared" si="12"/>
        <v>440</v>
      </c>
      <c r="E73" s="11"/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6">
        <f t="shared" si="5"/>
        <v>0</v>
      </c>
      <c r="N73" s="2">
        <f>IF(M73&lt;75,"",VLOOKUP(M73,'[2]Tabelle1'!$J$16:$K$56,2,FALSE))</f>
      </c>
      <c r="P73" s="2"/>
      <c r="Q73" s="13">
        <f t="shared" si="4"/>
        <v>0</v>
      </c>
    </row>
    <row r="74" spans="1:17" ht="12.75" customHeight="1">
      <c r="A74" s="5">
        <f t="shared" si="10"/>
        <v>49</v>
      </c>
      <c r="B74" s="19">
        <f t="shared" si="11"/>
        <v>0</v>
      </c>
      <c r="C74" s="7"/>
      <c r="D74" s="7">
        <f t="shared" si="12"/>
        <v>440</v>
      </c>
      <c r="E74" s="24"/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6">
        <f t="shared" si="5"/>
        <v>0</v>
      </c>
      <c r="P74" s="2"/>
      <c r="Q74" s="13">
        <f>AVERAGE(G74:L74)</f>
        <v>0</v>
      </c>
    </row>
    <row r="75" spans="1:17" ht="12.75" customHeight="1">
      <c r="A75" s="5">
        <f t="shared" si="10"/>
        <v>49</v>
      </c>
      <c r="B75" s="19">
        <f t="shared" si="11"/>
        <v>0</v>
      </c>
      <c r="C75" s="7" t="s">
        <v>5</v>
      </c>
      <c r="D75" s="7">
        <f t="shared" si="12"/>
        <v>440</v>
      </c>
      <c r="E75" s="11"/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6">
        <f t="shared" si="5"/>
        <v>0</v>
      </c>
      <c r="N75" s="2">
        <f>IF(M75&lt;75,"",VLOOKUP(M75,'[2]Tabelle1'!$J$16:$K$56,2,FALSE))</f>
      </c>
      <c r="P75" s="2"/>
      <c r="Q75" s="13">
        <f>AVERAGE(G75:L75)</f>
        <v>0</v>
      </c>
    </row>
    <row r="76" spans="1:17" ht="12.75" customHeight="1">
      <c r="A76" s="5">
        <f t="shared" si="10"/>
        <v>49</v>
      </c>
      <c r="B76" s="19">
        <f t="shared" si="11"/>
        <v>0</v>
      </c>
      <c r="C76" s="7" t="s">
        <v>5</v>
      </c>
      <c r="D76" s="7">
        <f t="shared" si="12"/>
        <v>440</v>
      </c>
      <c r="E76" s="11"/>
      <c r="G76" s="6"/>
      <c r="H76" s="6"/>
      <c r="I76" s="6"/>
      <c r="J76" s="6"/>
      <c r="K76" s="6"/>
      <c r="L76" s="6"/>
      <c r="M76" s="6">
        <f t="shared" si="5"/>
        <v>0</v>
      </c>
      <c r="N76" s="2">
        <f>IF(M76&lt;75,"",VLOOKUP(M76,'[2]Tabelle1'!$J$16:$K$56,2,FALSE))</f>
      </c>
      <c r="P76" s="2"/>
      <c r="Q76" s="13" t="e">
        <f>AVERAGE(G76:L76)</f>
        <v>#DIV/0!</v>
      </c>
    </row>
    <row r="77" spans="1:18" ht="12.75" customHeight="1">
      <c r="A77" s="5">
        <f t="shared" si="10"/>
        <v>49</v>
      </c>
      <c r="B77" s="19">
        <f t="shared" si="11"/>
        <v>0</v>
      </c>
      <c r="C77" s="7" t="s">
        <v>5</v>
      </c>
      <c r="D77" s="7">
        <f t="shared" si="12"/>
        <v>440</v>
      </c>
      <c r="E77" s="11"/>
      <c r="G77" s="6"/>
      <c r="H77" s="6"/>
      <c r="I77" s="6"/>
      <c r="J77" s="6"/>
      <c r="K77" s="6"/>
      <c r="L77" s="6"/>
      <c r="M77" s="6">
        <f t="shared" si="5"/>
        <v>0</v>
      </c>
      <c r="N77" s="2">
        <f>IF(M77&lt;75,"",VLOOKUP(M77,'[2]Tabelle1'!$J$16:$K$56,2,FALSE))</f>
      </c>
      <c r="P77" s="2"/>
      <c r="Q77" s="13" t="e">
        <f>AVERAGE(G77:L77)</f>
        <v>#DIV/0!</v>
      </c>
      <c r="R77" s="13"/>
    </row>
    <row r="78" spans="1:18" ht="12.75" customHeight="1">
      <c r="A78" s="5">
        <f t="shared" si="10"/>
        <v>49</v>
      </c>
      <c r="B78" s="19">
        <f t="shared" si="11"/>
        <v>0</v>
      </c>
      <c r="C78" s="7" t="s">
        <v>5</v>
      </c>
      <c r="D78" s="7">
        <f t="shared" si="12"/>
        <v>440</v>
      </c>
      <c r="E78" s="11"/>
      <c r="G78" s="6"/>
      <c r="H78" s="6"/>
      <c r="I78" s="6"/>
      <c r="J78" s="6"/>
      <c r="K78" s="6"/>
      <c r="L78" s="6"/>
      <c r="M78" s="6">
        <f t="shared" si="5"/>
        <v>0</v>
      </c>
      <c r="N78" s="2">
        <f>IF(M78&lt;75,"",VLOOKUP(M78,'[2]Tabelle1'!$J$16:$K$56,2,FALSE))</f>
      </c>
      <c r="P78" s="2"/>
      <c r="Q78" s="13" t="e">
        <f>AVERAGE(G78:L78)</f>
        <v>#DIV/0!</v>
      </c>
      <c r="R78" s="13"/>
    </row>
    <row r="79" spans="1:18" ht="12.75" customHeight="1">
      <c r="A79" s="5">
        <f t="shared" si="10"/>
        <v>49</v>
      </c>
      <c r="B79" s="19"/>
      <c r="C79" s="7"/>
      <c r="D79" s="7"/>
      <c r="E79" s="11"/>
      <c r="G79" s="6"/>
      <c r="H79" s="6"/>
      <c r="I79" s="6"/>
      <c r="J79" s="6"/>
      <c r="K79" s="6"/>
      <c r="L79" s="6"/>
      <c r="M79" s="6"/>
      <c r="P79" s="2"/>
      <c r="Q79" s="13"/>
      <c r="R79" s="13"/>
    </row>
    <row r="80" spans="1:18" ht="12.75" customHeight="1">
      <c r="A80" s="5"/>
      <c r="B80" s="19"/>
      <c r="C80" s="7"/>
      <c r="D80" s="7"/>
      <c r="E80" s="11"/>
      <c r="G80" s="6"/>
      <c r="H80" s="6"/>
      <c r="I80" s="6"/>
      <c r="J80" s="6"/>
      <c r="K80" s="6"/>
      <c r="L80" s="6"/>
      <c r="M80" s="6"/>
      <c r="P80" s="2"/>
      <c r="Q80" s="13"/>
      <c r="R80" s="13"/>
    </row>
    <row r="81" spans="1:18" ht="12.75" customHeight="1">
      <c r="A81" s="5"/>
      <c r="B81" s="19"/>
      <c r="C81" s="7"/>
      <c r="D81" s="7"/>
      <c r="E81" s="11"/>
      <c r="G81" s="6"/>
      <c r="H81" s="6"/>
      <c r="I81" s="6"/>
      <c r="J81" s="6"/>
      <c r="K81" s="6"/>
      <c r="L81" s="6"/>
      <c r="M81" s="6"/>
      <c r="P81" s="2"/>
      <c r="Q81" s="13"/>
      <c r="R81" s="13"/>
    </row>
  </sheetData>
  <sheetProtection/>
  <autoFilter ref="B5:N73"/>
  <mergeCells count="8">
    <mergeCell ref="R10:W10"/>
    <mergeCell ref="R11:W11"/>
    <mergeCell ref="B1:N1"/>
    <mergeCell ref="B2:N2"/>
    <mergeCell ref="B3:N3"/>
    <mergeCell ref="S7:X7"/>
    <mergeCell ref="S8:X8"/>
    <mergeCell ref="S9:X9"/>
  </mergeCells>
  <printOptions/>
  <pageMargins left="0.6692913385826772" right="0.5511811023622047" top="0.28" bottom="0.52" header="0.28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5"/>
  <sheetViews>
    <sheetView zoomScalePageLayoutView="0" workbookViewId="0" topLeftCell="A7">
      <selection activeCell="O11" sqref="O11:T12"/>
    </sheetView>
  </sheetViews>
  <sheetFormatPr defaultColWidth="11.421875" defaultRowHeight="12.75"/>
  <cols>
    <col min="1" max="1" width="4.7109375" style="0" customWidth="1"/>
    <col min="2" max="2" width="6.28125" style="0" customWidth="1"/>
    <col min="3" max="3" width="0.13671875" style="0" customWidth="1"/>
    <col min="4" max="4" width="6.28125" style="0" customWidth="1"/>
    <col min="5" max="5" width="25.7109375" style="0" customWidth="1"/>
    <col min="6" max="12" width="5.7109375" style="0" customWidth="1"/>
    <col min="13" max="13" width="9.8515625" style="0" customWidth="1"/>
    <col min="22" max="22" width="23.57421875" style="0" customWidth="1"/>
  </cols>
  <sheetData>
    <row r="1" spans="1:14" ht="24.75">
      <c r="A1" s="9"/>
      <c r="B1" s="142" t="s">
        <v>438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2.75">
      <c r="A2" s="9"/>
      <c r="B2" s="143" t="s">
        <v>443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ht="12.75">
      <c r="A3" s="9"/>
      <c r="B3" s="143" t="s">
        <v>460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1:13" ht="12.75">
      <c r="A4" s="9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</row>
    <row r="5" spans="1:13" ht="100.5" thickBot="1">
      <c r="A5" s="17" t="s">
        <v>0</v>
      </c>
      <c r="B5" s="3" t="s">
        <v>3</v>
      </c>
      <c r="C5" s="3" t="s">
        <v>2</v>
      </c>
      <c r="D5" s="3" t="s">
        <v>17</v>
      </c>
      <c r="E5" s="15" t="s">
        <v>26</v>
      </c>
      <c r="F5" s="40" t="s">
        <v>320</v>
      </c>
      <c r="G5" s="41" t="s">
        <v>44</v>
      </c>
      <c r="H5" s="42" t="s">
        <v>21</v>
      </c>
      <c r="I5" s="43" t="s">
        <v>27</v>
      </c>
      <c r="J5" s="44" t="s">
        <v>45</v>
      </c>
      <c r="K5" s="45" t="s">
        <v>48</v>
      </c>
      <c r="L5" s="3" t="s">
        <v>28</v>
      </c>
      <c r="M5" s="12" t="s">
        <v>22</v>
      </c>
    </row>
    <row r="6" spans="1:13" ht="15" customHeight="1" thickBot="1">
      <c r="A6" s="128">
        <f aca="true" t="shared" si="0" ref="A6:A35">RANK(B6,$B$6:$B$40,0)</f>
        <v>1</v>
      </c>
      <c r="B6" s="133">
        <f aca="true" t="shared" si="1" ref="B6:B35">SUM(F6:K6)</f>
        <v>1736</v>
      </c>
      <c r="C6" s="130" t="s">
        <v>4</v>
      </c>
      <c r="D6" s="133">
        <f aca="true" t="shared" si="2" ref="D6:D35">$B$6-B6</f>
        <v>0</v>
      </c>
      <c r="E6" s="131" t="s">
        <v>12</v>
      </c>
      <c r="F6" s="92">
        <v>297</v>
      </c>
      <c r="G6" s="89">
        <v>280</v>
      </c>
      <c r="H6" s="94">
        <v>283</v>
      </c>
      <c r="I6" s="92">
        <v>278</v>
      </c>
      <c r="J6" s="119">
        <v>324</v>
      </c>
      <c r="K6" s="89">
        <v>274</v>
      </c>
      <c r="L6" s="6"/>
      <c r="M6" s="13">
        <f aca="true" t="shared" si="3" ref="M6:M35">AVERAGE(F6:K6)</f>
        <v>289.3333333333333</v>
      </c>
    </row>
    <row r="7" spans="1:22" ht="15" customHeight="1">
      <c r="A7" s="128">
        <f t="shared" si="0"/>
        <v>2</v>
      </c>
      <c r="B7" s="133">
        <f t="shared" si="1"/>
        <v>1661</v>
      </c>
      <c r="C7" s="130" t="s">
        <v>4</v>
      </c>
      <c r="D7" s="133">
        <f t="shared" si="2"/>
        <v>75</v>
      </c>
      <c r="E7" s="131" t="s">
        <v>15</v>
      </c>
      <c r="F7" s="89">
        <v>272</v>
      </c>
      <c r="G7" s="119">
        <v>283</v>
      </c>
      <c r="H7" s="92">
        <v>259</v>
      </c>
      <c r="I7" s="94">
        <v>280</v>
      </c>
      <c r="J7" s="89">
        <v>291</v>
      </c>
      <c r="K7" s="89">
        <v>276</v>
      </c>
      <c r="L7" s="6"/>
      <c r="M7" s="13">
        <f t="shared" si="3"/>
        <v>276.8333333333333</v>
      </c>
      <c r="O7" s="30"/>
      <c r="P7" s="34"/>
      <c r="Q7" s="34"/>
      <c r="R7" s="34"/>
      <c r="S7" s="34"/>
      <c r="T7" s="34"/>
      <c r="U7" s="34"/>
      <c r="V7" s="34"/>
    </row>
    <row r="8" spans="1:22" ht="15" customHeight="1">
      <c r="A8" s="128">
        <f t="shared" si="0"/>
        <v>3</v>
      </c>
      <c r="B8" s="133">
        <f t="shared" si="1"/>
        <v>1659</v>
      </c>
      <c r="C8" s="130" t="s">
        <v>4</v>
      </c>
      <c r="D8" s="133">
        <f t="shared" si="2"/>
        <v>77</v>
      </c>
      <c r="E8" s="131" t="s">
        <v>8</v>
      </c>
      <c r="F8" s="92">
        <v>287</v>
      </c>
      <c r="G8" s="89">
        <v>267</v>
      </c>
      <c r="H8" s="92">
        <v>282</v>
      </c>
      <c r="I8" s="89">
        <v>249</v>
      </c>
      <c r="J8" s="92">
        <v>267</v>
      </c>
      <c r="K8" s="94">
        <v>307</v>
      </c>
      <c r="L8" s="6"/>
      <c r="M8" s="13">
        <f t="shared" si="3"/>
        <v>276.5</v>
      </c>
      <c r="O8" s="148" t="s">
        <v>458</v>
      </c>
      <c r="P8" s="146"/>
      <c r="Q8" s="146"/>
      <c r="R8" s="146"/>
      <c r="S8" s="146"/>
      <c r="T8" s="146"/>
      <c r="U8" s="33"/>
      <c r="V8" s="33"/>
    </row>
    <row r="9" spans="1:22" ht="15" customHeight="1">
      <c r="A9" s="128">
        <f t="shared" si="0"/>
        <v>3</v>
      </c>
      <c r="B9" s="133">
        <f t="shared" si="1"/>
        <v>1659</v>
      </c>
      <c r="C9" s="130" t="s">
        <v>4</v>
      </c>
      <c r="D9" s="133">
        <f t="shared" si="2"/>
        <v>77</v>
      </c>
      <c r="E9" s="131" t="s">
        <v>10</v>
      </c>
      <c r="F9" s="94">
        <v>310</v>
      </c>
      <c r="G9" s="89">
        <v>269</v>
      </c>
      <c r="H9" s="92">
        <v>270</v>
      </c>
      <c r="I9" s="92">
        <v>262</v>
      </c>
      <c r="J9" s="92">
        <v>263</v>
      </c>
      <c r="K9" s="92">
        <v>285</v>
      </c>
      <c r="L9" s="6"/>
      <c r="M9" s="13">
        <f t="shared" si="3"/>
        <v>276.5</v>
      </c>
      <c r="O9" s="148" t="s">
        <v>459</v>
      </c>
      <c r="P9" s="148"/>
      <c r="Q9" s="148"/>
      <c r="R9" s="148"/>
      <c r="S9" s="148"/>
      <c r="T9" s="148"/>
      <c r="U9" s="33"/>
      <c r="V9" s="33"/>
    </row>
    <row r="10" spans="1:22" ht="15" customHeight="1">
      <c r="A10" s="5">
        <f t="shared" si="0"/>
        <v>5</v>
      </c>
      <c r="B10" s="6">
        <f t="shared" si="1"/>
        <v>1593</v>
      </c>
      <c r="C10" s="7" t="s">
        <v>4</v>
      </c>
      <c r="D10" s="6">
        <f t="shared" si="2"/>
        <v>143</v>
      </c>
      <c r="E10" s="80" t="s">
        <v>414</v>
      </c>
      <c r="F10" s="89">
        <v>268</v>
      </c>
      <c r="G10" s="89">
        <v>259</v>
      </c>
      <c r="H10" s="89">
        <v>257</v>
      </c>
      <c r="I10" s="89">
        <v>259</v>
      </c>
      <c r="J10" s="89">
        <v>266</v>
      </c>
      <c r="K10" s="92">
        <v>284</v>
      </c>
      <c r="L10" s="6"/>
      <c r="M10" s="13">
        <f t="shared" si="3"/>
        <v>265.5</v>
      </c>
      <c r="O10" s="148"/>
      <c r="P10" s="148"/>
      <c r="Q10" s="148"/>
      <c r="R10" s="148"/>
      <c r="S10" s="148"/>
      <c r="T10" s="148"/>
      <c r="U10" s="33"/>
      <c r="V10" s="33"/>
    </row>
    <row r="11" spans="1:22" ht="15" customHeight="1">
      <c r="A11" s="5">
        <f t="shared" si="0"/>
        <v>6</v>
      </c>
      <c r="B11" s="6">
        <f t="shared" si="1"/>
        <v>1539</v>
      </c>
      <c r="C11" s="7" t="s">
        <v>4</v>
      </c>
      <c r="D11" s="6">
        <f t="shared" si="2"/>
        <v>197</v>
      </c>
      <c r="E11" s="80" t="s">
        <v>245</v>
      </c>
      <c r="F11" s="89">
        <v>272</v>
      </c>
      <c r="G11" s="89">
        <v>238</v>
      </c>
      <c r="H11" s="89">
        <v>252</v>
      </c>
      <c r="I11" s="89">
        <v>249</v>
      </c>
      <c r="J11" s="92">
        <v>257</v>
      </c>
      <c r="K11" s="89">
        <v>271</v>
      </c>
      <c r="L11" s="6"/>
      <c r="M11" s="13">
        <f t="shared" si="3"/>
        <v>256.5</v>
      </c>
      <c r="O11" s="146" t="s">
        <v>461</v>
      </c>
      <c r="P11" s="146"/>
      <c r="Q11" s="146"/>
      <c r="R11" s="146"/>
      <c r="S11" s="146"/>
      <c r="T11" s="146"/>
      <c r="U11" s="33"/>
      <c r="V11" s="33"/>
    </row>
    <row r="12" spans="1:22" ht="15" customHeight="1">
      <c r="A12" s="5">
        <f t="shared" si="0"/>
        <v>7</v>
      </c>
      <c r="B12" s="6">
        <f t="shared" si="1"/>
        <v>1533</v>
      </c>
      <c r="C12" s="7" t="s">
        <v>4</v>
      </c>
      <c r="D12" s="6">
        <f t="shared" si="2"/>
        <v>203</v>
      </c>
      <c r="E12" s="80" t="s">
        <v>20</v>
      </c>
      <c r="F12" s="89">
        <v>264</v>
      </c>
      <c r="G12" s="89">
        <v>246</v>
      </c>
      <c r="H12" s="89">
        <v>246</v>
      </c>
      <c r="I12" s="89">
        <v>246</v>
      </c>
      <c r="J12" s="89">
        <v>260</v>
      </c>
      <c r="K12" s="89">
        <v>271</v>
      </c>
      <c r="L12" s="6"/>
      <c r="M12" s="13">
        <f t="shared" si="3"/>
        <v>255.5</v>
      </c>
      <c r="O12" s="147" t="s">
        <v>462</v>
      </c>
      <c r="P12" s="147"/>
      <c r="Q12" s="147"/>
      <c r="R12" s="147"/>
      <c r="S12" s="147"/>
      <c r="T12" s="147"/>
      <c r="U12" s="33"/>
      <c r="V12" s="33"/>
    </row>
    <row r="13" spans="1:22" ht="15" customHeight="1">
      <c r="A13" s="5">
        <f t="shared" si="0"/>
        <v>8</v>
      </c>
      <c r="B13" s="6">
        <f t="shared" si="1"/>
        <v>1502</v>
      </c>
      <c r="C13" s="7" t="s">
        <v>4</v>
      </c>
      <c r="D13" s="6">
        <f t="shared" si="2"/>
        <v>234</v>
      </c>
      <c r="E13" s="80" t="s">
        <v>89</v>
      </c>
      <c r="F13" s="89">
        <v>257</v>
      </c>
      <c r="G13" s="89">
        <v>250</v>
      </c>
      <c r="H13" s="89">
        <v>244</v>
      </c>
      <c r="I13" s="89">
        <v>244</v>
      </c>
      <c r="J13" s="89">
        <v>260</v>
      </c>
      <c r="K13" s="89">
        <v>247</v>
      </c>
      <c r="L13" s="6"/>
      <c r="M13" s="13">
        <f t="shared" si="3"/>
        <v>250.33333333333334</v>
      </c>
      <c r="O13" s="35"/>
      <c r="P13" s="33"/>
      <c r="Q13" s="33"/>
      <c r="R13" s="33"/>
      <c r="S13" s="33"/>
      <c r="T13" s="33"/>
      <c r="U13" s="33"/>
      <c r="V13" s="33"/>
    </row>
    <row r="14" spans="1:13" ht="15" customHeight="1">
      <c r="A14" s="5">
        <f t="shared" si="0"/>
        <v>9</v>
      </c>
      <c r="B14" s="6">
        <f t="shared" si="1"/>
        <v>1470</v>
      </c>
      <c r="C14" s="7" t="s">
        <v>4</v>
      </c>
      <c r="D14" s="6">
        <f t="shared" si="2"/>
        <v>266</v>
      </c>
      <c r="E14" s="80" t="s">
        <v>30</v>
      </c>
      <c r="F14" s="89">
        <v>261</v>
      </c>
      <c r="G14" s="89">
        <v>230</v>
      </c>
      <c r="H14" s="89">
        <v>240</v>
      </c>
      <c r="I14" s="89">
        <v>237</v>
      </c>
      <c r="J14" s="89">
        <v>246</v>
      </c>
      <c r="K14" s="89">
        <v>256</v>
      </c>
      <c r="L14" s="6"/>
      <c r="M14" s="13">
        <f t="shared" si="3"/>
        <v>245</v>
      </c>
    </row>
    <row r="15" spans="1:15" ht="15" customHeight="1">
      <c r="A15" s="5">
        <f t="shared" si="0"/>
        <v>10</v>
      </c>
      <c r="B15" s="6">
        <f t="shared" si="1"/>
        <v>1466</v>
      </c>
      <c r="C15" s="7" t="s">
        <v>4</v>
      </c>
      <c r="D15" s="6">
        <f t="shared" si="2"/>
        <v>270</v>
      </c>
      <c r="E15" s="80" t="s">
        <v>166</v>
      </c>
      <c r="F15" s="89">
        <v>228</v>
      </c>
      <c r="G15" s="89">
        <v>243</v>
      </c>
      <c r="H15" s="89">
        <v>243</v>
      </c>
      <c r="I15" s="89">
        <v>255</v>
      </c>
      <c r="J15" s="89">
        <v>233</v>
      </c>
      <c r="K15" s="89">
        <v>264</v>
      </c>
      <c r="L15" s="6"/>
      <c r="M15" s="13">
        <f t="shared" si="3"/>
        <v>244.33333333333334</v>
      </c>
      <c r="O15" s="33"/>
    </row>
    <row r="16" spans="1:15" ht="15" customHeight="1">
      <c r="A16" s="5">
        <f t="shared" si="0"/>
        <v>11</v>
      </c>
      <c r="B16" s="6">
        <f t="shared" si="1"/>
        <v>1458</v>
      </c>
      <c r="C16" s="7"/>
      <c r="D16" s="6">
        <f t="shared" si="2"/>
        <v>278</v>
      </c>
      <c r="E16" s="80" t="s">
        <v>43</v>
      </c>
      <c r="F16" s="89">
        <v>244</v>
      </c>
      <c r="G16" s="89">
        <v>252</v>
      </c>
      <c r="H16" s="89">
        <v>239</v>
      </c>
      <c r="I16" s="89">
        <v>226</v>
      </c>
      <c r="J16" s="89">
        <v>238</v>
      </c>
      <c r="K16" s="89">
        <v>259</v>
      </c>
      <c r="L16" s="6"/>
      <c r="M16" s="13">
        <f t="shared" si="3"/>
        <v>243</v>
      </c>
      <c r="O16" s="33"/>
    </row>
    <row r="17" spans="1:13" ht="15" customHeight="1">
      <c r="A17" s="5">
        <f t="shared" si="0"/>
        <v>12</v>
      </c>
      <c r="B17" s="6">
        <f t="shared" si="1"/>
        <v>1446</v>
      </c>
      <c r="C17" s="7" t="s">
        <v>4</v>
      </c>
      <c r="D17" s="6">
        <f t="shared" si="2"/>
        <v>290</v>
      </c>
      <c r="E17" s="80" t="s">
        <v>9</v>
      </c>
      <c r="F17" s="89">
        <v>257</v>
      </c>
      <c r="G17" s="92">
        <v>231</v>
      </c>
      <c r="H17" s="89">
        <v>232</v>
      </c>
      <c r="I17" s="89">
        <v>234</v>
      </c>
      <c r="J17" s="89">
        <v>232</v>
      </c>
      <c r="K17" s="89">
        <v>260</v>
      </c>
      <c r="L17" s="6"/>
      <c r="M17" s="13">
        <f t="shared" si="3"/>
        <v>241</v>
      </c>
    </row>
    <row r="18" spans="1:13" ht="15" customHeight="1">
      <c r="A18" s="5">
        <f t="shared" si="0"/>
        <v>13</v>
      </c>
      <c r="B18" s="6">
        <f t="shared" si="1"/>
        <v>1436</v>
      </c>
      <c r="C18" s="7"/>
      <c r="D18" s="6">
        <f t="shared" si="2"/>
        <v>300</v>
      </c>
      <c r="E18" s="80" t="s">
        <v>13</v>
      </c>
      <c r="F18" s="89">
        <v>258</v>
      </c>
      <c r="G18" s="89">
        <v>246</v>
      </c>
      <c r="H18" s="89">
        <v>241</v>
      </c>
      <c r="I18" s="89">
        <v>210</v>
      </c>
      <c r="J18" s="89">
        <v>224</v>
      </c>
      <c r="K18" s="89">
        <v>257</v>
      </c>
      <c r="L18" s="6"/>
      <c r="M18" s="13">
        <f t="shared" si="3"/>
        <v>239.33333333333334</v>
      </c>
    </row>
    <row r="19" spans="1:13" ht="15" customHeight="1">
      <c r="A19" s="5">
        <f t="shared" si="0"/>
        <v>14</v>
      </c>
      <c r="B19" s="6">
        <f t="shared" si="1"/>
        <v>1434</v>
      </c>
      <c r="C19" s="7" t="s">
        <v>4</v>
      </c>
      <c r="D19" s="6">
        <f t="shared" si="2"/>
        <v>302</v>
      </c>
      <c r="E19" s="80" t="s">
        <v>42</v>
      </c>
      <c r="F19" s="89">
        <v>232</v>
      </c>
      <c r="G19" s="89">
        <v>230</v>
      </c>
      <c r="H19" s="89">
        <v>228</v>
      </c>
      <c r="I19" s="25">
        <v>243</v>
      </c>
      <c r="J19" s="89">
        <v>244</v>
      </c>
      <c r="K19" s="89">
        <v>257</v>
      </c>
      <c r="L19" s="6"/>
      <c r="M19" s="13">
        <f t="shared" si="3"/>
        <v>239</v>
      </c>
    </row>
    <row r="20" spans="1:13" ht="15" customHeight="1">
      <c r="A20" s="5">
        <f t="shared" si="0"/>
        <v>15</v>
      </c>
      <c r="B20" s="6">
        <f t="shared" si="1"/>
        <v>1422</v>
      </c>
      <c r="C20" s="7" t="s">
        <v>4</v>
      </c>
      <c r="D20" s="6">
        <f t="shared" si="2"/>
        <v>314</v>
      </c>
      <c r="E20" s="80" t="s">
        <v>23</v>
      </c>
      <c r="F20" s="89">
        <v>243</v>
      </c>
      <c r="G20" s="89">
        <v>218</v>
      </c>
      <c r="H20" s="89">
        <v>238</v>
      </c>
      <c r="I20" s="92">
        <v>248</v>
      </c>
      <c r="J20" s="89">
        <v>239</v>
      </c>
      <c r="K20" s="89">
        <v>236</v>
      </c>
      <c r="L20" s="6"/>
      <c r="M20" s="13">
        <f t="shared" si="3"/>
        <v>237</v>
      </c>
    </row>
    <row r="21" spans="1:13" ht="15" customHeight="1">
      <c r="A21" s="5">
        <f t="shared" si="0"/>
        <v>15</v>
      </c>
      <c r="B21" s="6">
        <f t="shared" si="1"/>
        <v>1422</v>
      </c>
      <c r="C21" s="7" t="s">
        <v>4</v>
      </c>
      <c r="D21" s="6">
        <f t="shared" si="2"/>
        <v>314</v>
      </c>
      <c r="E21" s="80" t="s">
        <v>413</v>
      </c>
      <c r="F21" s="92">
        <v>244</v>
      </c>
      <c r="G21" s="92">
        <v>236</v>
      </c>
      <c r="H21" s="92">
        <v>235</v>
      </c>
      <c r="I21" s="92">
        <v>248</v>
      </c>
      <c r="J21" s="92">
        <v>229</v>
      </c>
      <c r="K21" s="92">
        <v>230</v>
      </c>
      <c r="L21" s="6"/>
      <c r="M21" s="13">
        <f t="shared" si="3"/>
        <v>237</v>
      </c>
    </row>
    <row r="22" spans="1:13" ht="15" customHeight="1">
      <c r="A22" s="5">
        <f t="shared" si="0"/>
        <v>17</v>
      </c>
      <c r="B22" s="6">
        <f t="shared" si="1"/>
        <v>1393</v>
      </c>
      <c r="C22" s="7"/>
      <c r="D22" s="6">
        <f t="shared" si="2"/>
        <v>343</v>
      </c>
      <c r="E22" s="80" t="s">
        <v>14</v>
      </c>
      <c r="F22" s="89">
        <v>240</v>
      </c>
      <c r="G22" s="89">
        <v>216</v>
      </c>
      <c r="H22" s="89">
        <v>223</v>
      </c>
      <c r="I22" s="89">
        <v>229</v>
      </c>
      <c r="J22" s="89">
        <v>231</v>
      </c>
      <c r="K22" s="89">
        <v>254</v>
      </c>
      <c r="L22" s="6"/>
      <c r="M22" s="13">
        <f t="shared" si="3"/>
        <v>232.16666666666666</v>
      </c>
    </row>
    <row r="23" spans="1:13" ht="15" customHeight="1">
      <c r="A23" s="5">
        <f t="shared" si="0"/>
        <v>18</v>
      </c>
      <c r="B23" s="6">
        <f t="shared" si="1"/>
        <v>1389</v>
      </c>
      <c r="C23" s="7" t="s">
        <v>4</v>
      </c>
      <c r="D23" s="6">
        <f t="shared" si="2"/>
        <v>347</v>
      </c>
      <c r="E23" s="80" t="s">
        <v>33</v>
      </c>
      <c r="F23" s="89">
        <v>223</v>
      </c>
      <c r="G23" s="89">
        <v>249</v>
      </c>
      <c r="H23" s="89">
        <v>224</v>
      </c>
      <c r="I23" s="89">
        <v>216</v>
      </c>
      <c r="J23" s="89">
        <v>229</v>
      </c>
      <c r="K23" s="89">
        <v>248</v>
      </c>
      <c r="L23" s="6"/>
      <c r="M23" s="13">
        <f t="shared" si="3"/>
        <v>231.5</v>
      </c>
    </row>
    <row r="24" spans="1:13" ht="15" customHeight="1">
      <c r="A24" s="5">
        <f t="shared" si="0"/>
        <v>19</v>
      </c>
      <c r="B24" s="6">
        <f t="shared" si="1"/>
        <v>1373</v>
      </c>
      <c r="C24" s="7" t="s">
        <v>4</v>
      </c>
      <c r="D24" s="6">
        <f t="shared" si="2"/>
        <v>363</v>
      </c>
      <c r="E24" s="80" t="s">
        <v>29</v>
      </c>
      <c r="F24" s="89">
        <v>243</v>
      </c>
      <c r="G24" s="89">
        <v>228</v>
      </c>
      <c r="H24" s="89">
        <v>222</v>
      </c>
      <c r="I24" s="89">
        <v>213</v>
      </c>
      <c r="J24" s="89">
        <v>226</v>
      </c>
      <c r="K24" s="89">
        <v>241</v>
      </c>
      <c r="L24" s="6"/>
      <c r="M24" s="13">
        <f t="shared" si="3"/>
        <v>228.83333333333334</v>
      </c>
    </row>
    <row r="25" spans="1:13" ht="15" customHeight="1">
      <c r="A25" s="5">
        <f t="shared" si="0"/>
        <v>20</v>
      </c>
      <c r="B25" s="6">
        <f t="shared" si="1"/>
        <v>1317</v>
      </c>
      <c r="C25" s="7" t="s">
        <v>4</v>
      </c>
      <c r="D25" s="6">
        <f t="shared" si="2"/>
        <v>419</v>
      </c>
      <c r="E25" s="80" t="s">
        <v>285</v>
      </c>
      <c r="F25" s="89">
        <v>216</v>
      </c>
      <c r="G25" s="89">
        <v>226</v>
      </c>
      <c r="H25" s="89">
        <v>210</v>
      </c>
      <c r="I25" s="89">
        <v>225</v>
      </c>
      <c r="J25" s="89">
        <v>223</v>
      </c>
      <c r="K25" s="89">
        <v>217</v>
      </c>
      <c r="L25" s="6"/>
      <c r="M25" s="13">
        <f t="shared" si="3"/>
        <v>219.5</v>
      </c>
    </row>
    <row r="26" spans="1:13" ht="15" customHeight="1">
      <c r="A26" s="5">
        <f t="shared" si="0"/>
        <v>21</v>
      </c>
      <c r="B26" s="6">
        <f t="shared" si="1"/>
        <v>1315</v>
      </c>
      <c r="C26" s="7" t="s">
        <v>4</v>
      </c>
      <c r="D26" s="6">
        <f t="shared" si="2"/>
        <v>421</v>
      </c>
      <c r="E26" s="80" t="s">
        <v>311</v>
      </c>
      <c r="F26" s="89">
        <v>218</v>
      </c>
      <c r="G26" s="89">
        <v>216</v>
      </c>
      <c r="H26" s="89">
        <v>203</v>
      </c>
      <c r="I26" s="89">
        <v>220</v>
      </c>
      <c r="J26" s="89">
        <v>240</v>
      </c>
      <c r="K26" s="89">
        <v>218</v>
      </c>
      <c r="L26" s="6"/>
      <c r="M26" s="13">
        <f t="shared" si="3"/>
        <v>219.16666666666666</v>
      </c>
    </row>
    <row r="27" spans="1:13" ht="15" customHeight="1">
      <c r="A27" s="5">
        <f t="shared" si="0"/>
        <v>22</v>
      </c>
      <c r="B27" s="6">
        <f t="shared" si="1"/>
        <v>1258</v>
      </c>
      <c r="C27" s="7"/>
      <c r="D27" s="6">
        <f t="shared" si="2"/>
        <v>478</v>
      </c>
      <c r="E27" s="80" t="s">
        <v>151</v>
      </c>
      <c r="F27" s="92">
        <v>207</v>
      </c>
      <c r="G27" s="89">
        <v>191</v>
      </c>
      <c r="H27" s="89">
        <v>204</v>
      </c>
      <c r="I27" s="89">
        <v>215</v>
      </c>
      <c r="J27" s="89">
        <v>209</v>
      </c>
      <c r="K27" s="89">
        <v>232</v>
      </c>
      <c r="L27" s="6"/>
      <c r="M27" s="13">
        <f t="shared" si="3"/>
        <v>209.66666666666666</v>
      </c>
    </row>
    <row r="28" spans="1:13" ht="15" customHeight="1">
      <c r="A28" s="5">
        <f t="shared" si="0"/>
        <v>23</v>
      </c>
      <c r="B28" s="6">
        <f t="shared" si="1"/>
        <v>1228</v>
      </c>
      <c r="C28" s="7"/>
      <c r="D28" s="6">
        <f t="shared" si="2"/>
        <v>508</v>
      </c>
      <c r="E28" s="80" t="s">
        <v>246</v>
      </c>
      <c r="F28" s="89">
        <v>234</v>
      </c>
      <c r="G28" s="89">
        <v>188</v>
      </c>
      <c r="H28" s="89">
        <v>221</v>
      </c>
      <c r="I28" s="89">
        <v>154</v>
      </c>
      <c r="J28" s="89">
        <v>191</v>
      </c>
      <c r="K28" s="89">
        <v>240</v>
      </c>
      <c r="L28" s="6"/>
      <c r="M28" s="13">
        <f t="shared" si="3"/>
        <v>204.66666666666666</v>
      </c>
    </row>
    <row r="29" spans="1:13" ht="15" customHeight="1">
      <c r="A29" s="5">
        <f t="shared" si="0"/>
        <v>24</v>
      </c>
      <c r="B29" s="6">
        <f t="shared" si="1"/>
        <v>1137</v>
      </c>
      <c r="C29" s="7" t="s">
        <v>4</v>
      </c>
      <c r="D29" s="6">
        <f t="shared" si="2"/>
        <v>599</v>
      </c>
      <c r="E29" s="80" t="s">
        <v>298</v>
      </c>
      <c r="F29" s="89">
        <v>216</v>
      </c>
      <c r="G29" s="89">
        <v>175</v>
      </c>
      <c r="H29" s="89">
        <v>196</v>
      </c>
      <c r="I29" s="89">
        <v>164</v>
      </c>
      <c r="J29" s="89">
        <v>193</v>
      </c>
      <c r="K29" s="89">
        <v>193</v>
      </c>
      <c r="L29" s="6"/>
      <c r="M29" s="13">
        <f t="shared" si="3"/>
        <v>189.5</v>
      </c>
    </row>
    <row r="30" spans="1:13" ht="12.75">
      <c r="A30" s="5">
        <f t="shared" si="0"/>
        <v>25</v>
      </c>
      <c r="B30" s="6">
        <f t="shared" si="1"/>
        <v>0</v>
      </c>
      <c r="C30" s="7" t="s">
        <v>4</v>
      </c>
      <c r="D30" s="6">
        <f t="shared" si="2"/>
        <v>1736</v>
      </c>
      <c r="E30" s="11"/>
      <c r="F30" s="6"/>
      <c r="G30" s="6"/>
      <c r="H30" s="6"/>
      <c r="I30" s="6"/>
      <c r="J30" s="6"/>
      <c r="K30" s="6"/>
      <c r="L30" s="6"/>
      <c r="M30" s="13" t="e">
        <f t="shared" si="3"/>
        <v>#DIV/0!</v>
      </c>
    </row>
    <row r="31" spans="1:13" ht="12.75">
      <c r="A31" s="5">
        <f t="shared" si="0"/>
        <v>25</v>
      </c>
      <c r="B31" s="6">
        <f t="shared" si="1"/>
        <v>0</v>
      </c>
      <c r="C31" s="7" t="s">
        <v>4</v>
      </c>
      <c r="D31" s="6">
        <f t="shared" si="2"/>
        <v>1736</v>
      </c>
      <c r="E31" s="11"/>
      <c r="F31" s="6"/>
      <c r="G31" s="6"/>
      <c r="H31" s="6"/>
      <c r="I31" s="6"/>
      <c r="J31" s="6"/>
      <c r="K31" s="6"/>
      <c r="L31" s="6"/>
      <c r="M31" s="13" t="e">
        <f t="shared" si="3"/>
        <v>#DIV/0!</v>
      </c>
    </row>
    <row r="32" spans="1:13" ht="12.75">
      <c r="A32" s="5">
        <f t="shared" si="0"/>
        <v>25</v>
      </c>
      <c r="B32" s="6">
        <f t="shared" si="1"/>
        <v>0</v>
      </c>
      <c r="C32" s="7" t="s">
        <v>4</v>
      </c>
      <c r="D32" s="6">
        <f t="shared" si="2"/>
        <v>1736</v>
      </c>
      <c r="E32" s="11"/>
      <c r="F32" s="6"/>
      <c r="G32" s="6"/>
      <c r="H32" s="6"/>
      <c r="I32" s="6"/>
      <c r="J32" s="6"/>
      <c r="K32" s="6"/>
      <c r="L32" s="6"/>
      <c r="M32" s="13" t="e">
        <f t="shared" si="3"/>
        <v>#DIV/0!</v>
      </c>
    </row>
    <row r="33" spans="1:13" ht="12.75">
      <c r="A33" s="5">
        <f t="shared" si="0"/>
        <v>25</v>
      </c>
      <c r="B33" s="6">
        <f t="shared" si="1"/>
        <v>0</v>
      </c>
      <c r="C33" s="7" t="s">
        <v>4</v>
      </c>
      <c r="D33" s="6">
        <f t="shared" si="2"/>
        <v>1736</v>
      </c>
      <c r="E33" s="11"/>
      <c r="F33" s="6"/>
      <c r="G33" s="6"/>
      <c r="H33" s="6"/>
      <c r="I33" s="6"/>
      <c r="J33" s="6"/>
      <c r="K33" s="6"/>
      <c r="L33" s="6"/>
      <c r="M33" s="13" t="e">
        <f t="shared" si="3"/>
        <v>#DIV/0!</v>
      </c>
    </row>
    <row r="34" spans="1:13" ht="12.75">
      <c r="A34" s="5">
        <f t="shared" si="0"/>
        <v>25</v>
      </c>
      <c r="B34" s="6">
        <f t="shared" si="1"/>
        <v>0</v>
      </c>
      <c r="C34" s="7" t="s">
        <v>4</v>
      </c>
      <c r="D34" s="6">
        <f t="shared" si="2"/>
        <v>1736</v>
      </c>
      <c r="E34" s="11"/>
      <c r="F34" s="6"/>
      <c r="G34" s="6"/>
      <c r="H34" s="6"/>
      <c r="I34" s="6"/>
      <c r="J34" s="6"/>
      <c r="K34" s="6"/>
      <c r="L34" s="6"/>
      <c r="M34" s="13" t="e">
        <f t="shared" si="3"/>
        <v>#DIV/0!</v>
      </c>
    </row>
    <row r="35" spans="1:13" ht="12.75">
      <c r="A35" s="5">
        <f t="shared" si="0"/>
        <v>25</v>
      </c>
      <c r="B35" s="6">
        <f t="shared" si="1"/>
        <v>0</v>
      </c>
      <c r="C35" s="7" t="s">
        <v>4</v>
      </c>
      <c r="D35" s="6">
        <f t="shared" si="2"/>
        <v>1736</v>
      </c>
      <c r="E35" s="11"/>
      <c r="F35" s="6"/>
      <c r="G35" s="6"/>
      <c r="H35" s="6"/>
      <c r="I35" s="6"/>
      <c r="J35" s="6"/>
      <c r="K35" s="6"/>
      <c r="L35" s="6"/>
      <c r="M35" s="13" t="e">
        <f t="shared" si="3"/>
        <v>#DIV/0!</v>
      </c>
    </row>
  </sheetData>
  <sheetProtection/>
  <mergeCells count="8">
    <mergeCell ref="O11:T11"/>
    <mergeCell ref="O12:T12"/>
    <mergeCell ref="B3:N3"/>
    <mergeCell ref="B1:N1"/>
    <mergeCell ref="B2:N2"/>
    <mergeCell ref="O8:T8"/>
    <mergeCell ref="O9:T9"/>
    <mergeCell ref="O10:T10"/>
  </mergeCells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N10" sqref="N10:S11"/>
    </sheetView>
  </sheetViews>
  <sheetFormatPr defaultColWidth="11.421875" defaultRowHeight="12.75"/>
  <cols>
    <col min="1" max="1" width="4.7109375" style="0" customWidth="1"/>
    <col min="2" max="2" width="6.28125" style="0" customWidth="1"/>
    <col min="3" max="3" width="0.13671875" style="0" customWidth="1"/>
    <col min="4" max="4" width="6.28125" style="0" customWidth="1"/>
    <col min="5" max="5" width="29.57421875" style="0" customWidth="1"/>
    <col min="6" max="11" width="5.7109375" style="0" customWidth="1"/>
    <col min="21" max="21" width="24.421875" style="0" customWidth="1"/>
  </cols>
  <sheetData>
    <row r="1" spans="1:14" ht="24.75">
      <c r="A1" s="9"/>
      <c r="B1" s="142" t="s">
        <v>438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2.75">
      <c r="A2" s="9"/>
      <c r="B2" s="143" t="s">
        <v>442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ht="12.75">
      <c r="A3" s="9"/>
      <c r="B3" s="143" t="s">
        <v>460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1:12" ht="12.75">
      <c r="A4" s="9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00.5" thickBot="1">
      <c r="A5" s="17" t="s">
        <v>0</v>
      </c>
      <c r="B5" s="3" t="s">
        <v>3</v>
      </c>
      <c r="C5" s="3" t="s">
        <v>2</v>
      </c>
      <c r="D5" s="3" t="s">
        <v>17</v>
      </c>
      <c r="E5" s="15" t="s">
        <v>26</v>
      </c>
      <c r="F5" s="40" t="s">
        <v>320</v>
      </c>
      <c r="G5" s="41" t="s">
        <v>44</v>
      </c>
      <c r="H5" s="42" t="s">
        <v>21</v>
      </c>
      <c r="I5" s="43" t="s">
        <v>27</v>
      </c>
      <c r="J5" s="44" t="s">
        <v>45</v>
      </c>
      <c r="K5" s="45" t="s">
        <v>48</v>
      </c>
      <c r="L5" s="12" t="s">
        <v>22</v>
      </c>
    </row>
    <row r="6" spans="1:12" ht="15" customHeight="1" thickBot="1">
      <c r="A6" s="128">
        <f aca="true" t="shared" si="0" ref="A6:A20">RANK(B6,$B$6:$B$52,0)</f>
        <v>1</v>
      </c>
      <c r="B6" s="133">
        <f aca="true" t="shared" si="1" ref="B6:B20">SUM(F6:K6)</f>
        <v>1901</v>
      </c>
      <c r="C6" s="130" t="s">
        <v>4</v>
      </c>
      <c r="D6" s="133">
        <f aca="true" t="shared" si="2" ref="D6:D20">$B$6-B6</f>
        <v>0</v>
      </c>
      <c r="E6" s="131" t="s">
        <v>18</v>
      </c>
      <c r="F6" s="92">
        <v>322</v>
      </c>
      <c r="G6" s="89">
        <v>326</v>
      </c>
      <c r="H6" s="89">
        <v>296</v>
      </c>
      <c r="I6" s="127">
        <v>316</v>
      </c>
      <c r="J6" s="89">
        <v>300</v>
      </c>
      <c r="K6" s="127">
        <v>341</v>
      </c>
      <c r="L6" s="13">
        <f aca="true" t="shared" si="3" ref="L6:L20">AVERAGE(F6:K6)</f>
        <v>316.8333333333333</v>
      </c>
    </row>
    <row r="7" spans="1:21" ht="15" customHeight="1">
      <c r="A7" s="128">
        <f t="shared" si="0"/>
        <v>2</v>
      </c>
      <c r="B7" s="133">
        <f t="shared" si="1"/>
        <v>1879</v>
      </c>
      <c r="C7" s="130" t="s">
        <v>4</v>
      </c>
      <c r="D7" s="133">
        <f t="shared" si="2"/>
        <v>22</v>
      </c>
      <c r="E7" s="131" t="s">
        <v>11</v>
      </c>
      <c r="F7" s="92">
        <v>330</v>
      </c>
      <c r="G7" s="92">
        <v>317</v>
      </c>
      <c r="H7" s="89">
        <v>288</v>
      </c>
      <c r="I7" s="89">
        <v>304</v>
      </c>
      <c r="J7" s="127">
        <v>330</v>
      </c>
      <c r="K7" s="89">
        <v>310</v>
      </c>
      <c r="L7" s="13">
        <f t="shared" si="3"/>
        <v>313.1666666666667</v>
      </c>
      <c r="N7" s="148" t="s">
        <v>458</v>
      </c>
      <c r="O7" s="146"/>
      <c r="P7" s="146"/>
      <c r="Q7" s="146"/>
      <c r="R7" s="146"/>
      <c r="S7" s="146"/>
      <c r="T7" s="34"/>
      <c r="U7" s="34"/>
    </row>
    <row r="8" spans="1:21" ht="15" customHeight="1">
      <c r="A8" s="128">
        <f t="shared" si="0"/>
        <v>3</v>
      </c>
      <c r="B8" s="133">
        <f t="shared" si="1"/>
        <v>1860</v>
      </c>
      <c r="C8" s="130" t="s">
        <v>4</v>
      </c>
      <c r="D8" s="133">
        <f t="shared" si="2"/>
        <v>41</v>
      </c>
      <c r="E8" s="131" t="s">
        <v>10</v>
      </c>
      <c r="F8" s="127">
        <v>345</v>
      </c>
      <c r="G8" s="89">
        <v>292</v>
      </c>
      <c r="H8" s="127">
        <v>302</v>
      </c>
      <c r="I8" s="92">
        <v>293</v>
      </c>
      <c r="J8" s="89">
        <v>307</v>
      </c>
      <c r="K8" s="89">
        <v>321</v>
      </c>
      <c r="L8" s="13">
        <f t="shared" si="3"/>
        <v>310</v>
      </c>
      <c r="N8" s="148" t="s">
        <v>459</v>
      </c>
      <c r="O8" s="148"/>
      <c r="P8" s="148"/>
      <c r="Q8" s="148"/>
      <c r="R8" s="148"/>
      <c r="S8" s="148"/>
      <c r="T8" s="33"/>
      <c r="U8" s="33"/>
    </row>
    <row r="9" spans="1:21" ht="15" customHeight="1">
      <c r="A9" s="5">
        <f t="shared" si="0"/>
        <v>4</v>
      </c>
      <c r="B9" s="6">
        <f t="shared" si="1"/>
        <v>1821</v>
      </c>
      <c r="C9" s="7" t="s">
        <v>4</v>
      </c>
      <c r="D9" s="6">
        <f t="shared" si="2"/>
        <v>80</v>
      </c>
      <c r="E9" s="80" t="s">
        <v>226</v>
      </c>
      <c r="F9" s="89">
        <v>313</v>
      </c>
      <c r="G9" s="92">
        <v>294</v>
      </c>
      <c r="H9" s="92">
        <v>289</v>
      </c>
      <c r="I9" s="89">
        <v>292</v>
      </c>
      <c r="J9" s="89">
        <v>311</v>
      </c>
      <c r="K9" s="89">
        <v>322</v>
      </c>
      <c r="L9" s="13">
        <f t="shared" si="3"/>
        <v>303.5</v>
      </c>
      <c r="N9" s="148"/>
      <c r="O9" s="148"/>
      <c r="P9" s="148"/>
      <c r="Q9" s="148"/>
      <c r="R9" s="148"/>
      <c r="S9" s="148"/>
      <c r="T9" s="33"/>
      <c r="U9" s="33"/>
    </row>
    <row r="10" spans="1:21" ht="15" customHeight="1">
      <c r="A10" s="5">
        <f t="shared" si="0"/>
        <v>5</v>
      </c>
      <c r="B10" s="6">
        <f t="shared" si="1"/>
        <v>1771</v>
      </c>
      <c r="C10" s="7" t="s">
        <v>4</v>
      </c>
      <c r="D10" s="6">
        <f t="shared" si="2"/>
        <v>130</v>
      </c>
      <c r="E10" s="104" t="s">
        <v>14</v>
      </c>
      <c r="F10" s="89">
        <v>317</v>
      </c>
      <c r="G10" s="89">
        <v>277</v>
      </c>
      <c r="H10" s="89">
        <v>284</v>
      </c>
      <c r="I10" s="89">
        <v>293</v>
      </c>
      <c r="J10" s="89">
        <v>278</v>
      </c>
      <c r="K10" s="89">
        <v>322</v>
      </c>
      <c r="L10" s="13">
        <f t="shared" si="3"/>
        <v>295.1666666666667</v>
      </c>
      <c r="N10" s="146" t="s">
        <v>461</v>
      </c>
      <c r="O10" s="146"/>
      <c r="P10" s="146"/>
      <c r="Q10" s="146"/>
      <c r="R10" s="146"/>
      <c r="S10" s="146"/>
      <c r="T10" s="33"/>
      <c r="U10" s="33"/>
    </row>
    <row r="11" spans="1:21" ht="15" customHeight="1">
      <c r="A11" s="5">
        <f t="shared" si="0"/>
        <v>6</v>
      </c>
      <c r="B11" s="6">
        <f t="shared" si="1"/>
        <v>1678</v>
      </c>
      <c r="C11" s="7" t="s">
        <v>4</v>
      </c>
      <c r="D11" s="6">
        <f t="shared" si="2"/>
        <v>223</v>
      </c>
      <c r="E11" s="80" t="s">
        <v>227</v>
      </c>
      <c r="F11" s="89">
        <v>312</v>
      </c>
      <c r="G11" s="89">
        <v>274</v>
      </c>
      <c r="H11" s="89">
        <v>254</v>
      </c>
      <c r="I11" s="89">
        <v>274</v>
      </c>
      <c r="J11" s="89">
        <v>277</v>
      </c>
      <c r="K11" s="89">
        <v>287</v>
      </c>
      <c r="L11" s="13">
        <f t="shared" si="3"/>
        <v>279.6666666666667</v>
      </c>
      <c r="N11" s="147" t="s">
        <v>462</v>
      </c>
      <c r="O11" s="147"/>
      <c r="P11" s="147"/>
      <c r="Q11" s="147"/>
      <c r="R11" s="147"/>
      <c r="S11" s="147"/>
      <c r="T11" s="33"/>
      <c r="U11" s="33"/>
    </row>
    <row r="12" spans="1:21" ht="15" customHeight="1">
      <c r="A12" s="5">
        <f t="shared" si="0"/>
        <v>7</v>
      </c>
      <c r="B12" s="6">
        <f t="shared" si="1"/>
        <v>1674</v>
      </c>
      <c r="C12" s="7" t="s">
        <v>4</v>
      </c>
      <c r="D12" s="6">
        <f t="shared" si="2"/>
        <v>227</v>
      </c>
      <c r="E12" s="80" t="s">
        <v>8</v>
      </c>
      <c r="F12" s="92">
        <v>293</v>
      </c>
      <c r="G12" s="89">
        <v>274</v>
      </c>
      <c r="H12" s="89">
        <v>277</v>
      </c>
      <c r="I12" s="89">
        <v>256</v>
      </c>
      <c r="J12" s="89">
        <v>282</v>
      </c>
      <c r="K12" s="89">
        <v>292</v>
      </c>
      <c r="L12" s="13">
        <f t="shared" si="3"/>
        <v>279</v>
      </c>
      <c r="N12" s="33"/>
      <c r="O12" s="33"/>
      <c r="P12" s="33"/>
      <c r="Q12" s="33"/>
      <c r="R12" s="33"/>
      <c r="S12" s="33"/>
      <c r="T12" s="33"/>
      <c r="U12" s="33"/>
    </row>
    <row r="13" spans="1:21" ht="15" customHeight="1">
      <c r="A13" s="5">
        <f t="shared" si="0"/>
        <v>8</v>
      </c>
      <c r="B13" s="6">
        <f t="shared" si="1"/>
        <v>1642</v>
      </c>
      <c r="C13" s="7" t="s">
        <v>4</v>
      </c>
      <c r="D13" s="6">
        <f t="shared" si="2"/>
        <v>259</v>
      </c>
      <c r="E13" s="80" t="s">
        <v>19</v>
      </c>
      <c r="F13" s="89">
        <v>268</v>
      </c>
      <c r="G13" s="127">
        <v>328</v>
      </c>
      <c r="H13" s="89">
        <v>229</v>
      </c>
      <c r="I13" s="89">
        <v>257</v>
      </c>
      <c r="J13" s="89">
        <v>274</v>
      </c>
      <c r="K13" s="89">
        <v>286</v>
      </c>
      <c r="L13" s="13">
        <f t="shared" si="3"/>
        <v>273.6666666666667</v>
      </c>
      <c r="N13" s="35"/>
      <c r="O13" s="33"/>
      <c r="P13" s="33"/>
      <c r="Q13" s="33"/>
      <c r="R13" s="33"/>
      <c r="S13" s="33"/>
      <c r="T13" s="33"/>
      <c r="U13" s="33"/>
    </row>
    <row r="14" spans="1:12" ht="15" customHeight="1">
      <c r="A14" s="5">
        <f t="shared" si="0"/>
        <v>9</v>
      </c>
      <c r="B14" s="6">
        <f t="shared" si="1"/>
        <v>1600</v>
      </c>
      <c r="C14" s="7"/>
      <c r="D14" s="6">
        <f t="shared" si="2"/>
        <v>301</v>
      </c>
      <c r="E14" s="80" t="s">
        <v>33</v>
      </c>
      <c r="F14" s="89">
        <v>274</v>
      </c>
      <c r="G14" s="89">
        <v>281</v>
      </c>
      <c r="H14" s="89">
        <v>251</v>
      </c>
      <c r="I14" s="89">
        <v>270</v>
      </c>
      <c r="J14" s="89">
        <v>265</v>
      </c>
      <c r="K14" s="89">
        <v>259</v>
      </c>
      <c r="L14" s="13">
        <f t="shared" si="3"/>
        <v>266.6666666666667</v>
      </c>
    </row>
    <row r="15" spans="1:14" ht="15" customHeight="1">
      <c r="A15" s="5">
        <f t="shared" si="0"/>
        <v>10</v>
      </c>
      <c r="B15" s="6">
        <f t="shared" si="1"/>
        <v>1594</v>
      </c>
      <c r="C15" s="7" t="s">
        <v>4</v>
      </c>
      <c r="D15" s="6">
        <f t="shared" si="2"/>
        <v>307</v>
      </c>
      <c r="E15" s="80" t="s">
        <v>9</v>
      </c>
      <c r="F15" s="89">
        <v>263</v>
      </c>
      <c r="G15" s="92">
        <v>288</v>
      </c>
      <c r="H15" s="89">
        <v>243</v>
      </c>
      <c r="I15" s="89">
        <v>248</v>
      </c>
      <c r="J15" s="89">
        <v>254</v>
      </c>
      <c r="K15" s="89">
        <v>298</v>
      </c>
      <c r="L15" s="13">
        <f t="shared" si="3"/>
        <v>265.6666666666667</v>
      </c>
      <c r="N15" s="33"/>
    </row>
    <row r="16" spans="1:14" ht="15" customHeight="1">
      <c r="A16" s="5">
        <f t="shared" si="0"/>
        <v>11</v>
      </c>
      <c r="B16" s="6">
        <f t="shared" si="1"/>
        <v>1570</v>
      </c>
      <c r="C16" s="7" t="s">
        <v>4</v>
      </c>
      <c r="D16" s="6">
        <f t="shared" si="2"/>
        <v>331</v>
      </c>
      <c r="E16" s="80" t="s">
        <v>49</v>
      </c>
      <c r="F16" s="89">
        <v>270</v>
      </c>
      <c r="G16" s="89">
        <v>252</v>
      </c>
      <c r="H16" s="89">
        <v>255</v>
      </c>
      <c r="I16" s="89">
        <v>262</v>
      </c>
      <c r="J16" s="89">
        <v>269</v>
      </c>
      <c r="K16" s="89">
        <v>262</v>
      </c>
      <c r="L16" s="13">
        <f t="shared" si="3"/>
        <v>261.6666666666667</v>
      </c>
      <c r="N16" s="33"/>
    </row>
    <row r="17" spans="1:12" ht="15" customHeight="1">
      <c r="A17" s="5">
        <f t="shared" si="0"/>
        <v>12</v>
      </c>
      <c r="B17" s="6">
        <f t="shared" si="1"/>
        <v>1273</v>
      </c>
      <c r="C17" s="7" t="s">
        <v>4</v>
      </c>
      <c r="D17" s="6">
        <f t="shared" si="2"/>
        <v>628</v>
      </c>
      <c r="E17" s="80" t="s">
        <v>276</v>
      </c>
      <c r="F17" s="89">
        <v>217</v>
      </c>
      <c r="G17" s="89">
        <v>205</v>
      </c>
      <c r="H17" s="89">
        <v>191</v>
      </c>
      <c r="I17" s="89">
        <v>211</v>
      </c>
      <c r="J17" s="89">
        <v>227</v>
      </c>
      <c r="K17" s="89">
        <v>222</v>
      </c>
      <c r="L17" s="13">
        <f t="shared" si="3"/>
        <v>212.16666666666666</v>
      </c>
    </row>
    <row r="18" spans="1:12" ht="15" customHeight="1">
      <c r="A18" s="5">
        <f t="shared" si="0"/>
        <v>13</v>
      </c>
      <c r="B18" s="6">
        <f t="shared" si="1"/>
        <v>0</v>
      </c>
      <c r="C18" s="7" t="s">
        <v>4</v>
      </c>
      <c r="D18" s="6">
        <f t="shared" si="2"/>
        <v>1901</v>
      </c>
      <c r="E18" s="11"/>
      <c r="F18" s="93"/>
      <c r="G18" s="93"/>
      <c r="H18" s="93"/>
      <c r="I18" s="93"/>
      <c r="J18" s="93"/>
      <c r="K18" s="93"/>
      <c r="L18" s="13" t="e">
        <f t="shared" si="3"/>
        <v>#DIV/0!</v>
      </c>
    </row>
    <row r="19" spans="1:12" ht="15" customHeight="1">
      <c r="A19" s="5">
        <f t="shared" si="0"/>
        <v>13</v>
      </c>
      <c r="B19" s="6">
        <f t="shared" si="1"/>
        <v>0</v>
      </c>
      <c r="C19" s="7" t="s">
        <v>4</v>
      </c>
      <c r="D19" s="6">
        <f t="shared" si="2"/>
        <v>1901</v>
      </c>
      <c r="E19" s="11"/>
      <c r="F19" s="6"/>
      <c r="G19" s="6"/>
      <c r="H19" s="6"/>
      <c r="I19" s="6"/>
      <c r="J19" s="6"/>
      <c r="K19" s="6"/>
      <c r="L19" s="13" t="e">
        <f t="shared" si="3"/>
        <v>#DIV/0!</v>
      </c>
    </row>
    <row r="20" spans="1:12" ht="15" customHeight="1">
      <c r="A20" s="5">
        <f t="shared" si="0"/>
        <v>13</v>
      </c>
      <c r="B20" s="6">
        <f t="shared" si="1"/>
        <v>0</v>
      </c>
      <c r="C20" s="7" t="s">
        <v>4</v>
      </c>
      <c r="D20" s="6">
        <f t="shared" si="2"/>
        <v>1901</v>
      </c>
      <c r="E20" s="11"/>
      <c r="F20" s="6"/>
      <c r="G20" s="6"/>
      <c r="H20" s="6"/>
      <c r="I20" s="6"/>
      <c r="J20" s="6"/>
      <c r="K20" s="6"/>
      <c r="L20" s="13" t="e">
        <f t="shared" si="3"/>
        <v>#DIV/0!</v>
      </c>
    </row>
    <row r="21" spans="5:8" ht="12.75">
      <c r="E21" s="150"/>
      <c r="F21" s="150"/>
      <c r="G21" s="150"/>
      <c r="H21" s="150"/>
    </row>
    <row r="22" spans="5:8" ht="12.75">
      <c r="E22" s="150"/>
      <c r="F22" s="150"/>
      <c r="G22" s="150"/>
      <c r="H22" s="150"/>
    </row>
    <row r="23" spans="5:8" ht="12.75">
      <c r="E23" s="150"/>
      <c r="F23" s="150"/>
      <c r="G23" s="150"/>
      <c r="H23" s="150"/>
    </row>
    <row r="24" spans="5:8" ht="12.75">
      <c r="E24" s="20"/>
      <c r="F24" s="20"/>
      <c r="G24" s="20"/>
      <c r="H24" s="20"/>
    </row>
    <row r="25" spans="5:8" ht="12.75">
      <c r="E25" s="150"/>
      <c r="F25" s="150"/>
      <c r="G25" s="150"/>
      <c r="H25" s="8"/>
    </row>
    <row r="26" spans="5:8" ht="12.75">
      <c r="E26" s="150"/>
      <c r="F26" s="150"/>
      <c r="G26" s="150"/>
      <c r="H26" s="8"/>
    </row>
  </sheetData>
  <sheetProtection/>
  <mergeCells count="13">
    <mergeCell ref="E25:G25"/>
    <mergeCell ref="E26:G26"/>
    <mergeCell ref="E21:H21"/>
    <mergeCell ref="E22:H22"/>
    <mergeCell ref="E23:H23"/>
    <mergeCell ref="B3:N3"/>
    <mergeCell ref="N7:S7"/>
    <mergeCell ref="N10:S10"/>
    <mergeCell ref="N11:S11"/>
    <mergeCell ref="N8:S8"/>
    <mergeCell ref="N9:S9"/>
    <mergeCell ref="B1:N1"/>
    <mergeCell ref="B2:N2"/>
  </mergeCells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N10" sqref="N10:S11"/>
    </sheetView>
  </sheetViews>
  <sheetFormatPr defaultColWidth="11.421875" defaultRowHeight="12.75"/>
  <cols>
    <col min="1" max="1" width="4.7109375" style="0" customWidth="1"/>
    <col min="2" max="2" width="6.28125" style="0" customWidth="1"/>
    <col min="3" max="3" width="0.13671875" style="0" customWidth="1"/>
    <col min="4" max="4" width="6.28125" style="0" customWidth="1"/>
    <col min="5" max="5" width="22.8515625" style="0" customWidth="1"/>
    <col min="6" max="11" width="5.7109375" style="0" customWidth="1"/>
    <col min="12" max="12" width="8.7109375" style="0" customWidth="1"/>
    <col min="21" max="21" width="25.28125" style="0" customWidth="1"/>
  </cols>
  <sheetData>
    <row r="1" spans="1:14" ht="24.75">
      <c r="A1" s="9"/>
      <c r="B1" s="142" t="s">
        <v>438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2.75">
      <c r="A2" s="9"/>
      <c r="B2" s="143" t="s">
        <v>441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ht="12.75">
      <c r="A3" s="9"/>
      <c r="B3" s="143" t="s">
        <v>460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1:12" ht="12.75">
      <c r="A4" s="9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00.5" thickBot="1">
      <c r="A5" s="17" t="s">
        <v>0</v>
      </c>
      <c r="B5" s="3" t="s">
        <v>3</v>
      </c>
      <c r="C5" s="3" t="s">
        <v>2</v>
      </c>
      <c r="D5" s="3" t="s">
        <v>17</v>
      </c>
      <c r="E5" s="15" t="s">
        <v>26</v>
      </c>
      <c r="F5" s="40" t="s">
        <v>320</v>
      </c>
      <c r="G5" s="41" t="s">
        <v>44</v>
      </c>
      <c r="H5" s="42" t="s">
        <v>21</v>
      </c>
      <c r="I5" s="43" t="s">
        <v>27</v>
      </c>
      <c r="J5" s="44" t="s">
        <v>45</v>
      </c>
      <c r="K5" s="45" t="s">
        <v>48</v>
      </c>
      <c r="L5" s="12" t="s">
        <v>22</v>
      </c>
    </row>
    <row r="6" spans="1:12" ht="19.5" customHeight="1" thickBot="1">
      <c r="A6" s="128">
        <f aca="true" t="shared" si="0" ref="A6:A15">RANK(B6,$B$6:$B$52,0)</f>
        <v>1</v>
      </c>
      <c r="B6" s="133">
        <f aca="true" t="shared" si="1" ref="B6:B15">SUM(F6:K6)</f>
        <v>1751</v>
      </c>
      <c r="C6" s="130" t="s">
        <v>4</v>
      </c>
      <c r="D6" s="133">
        <f aca="true" t="shared" si="2" ref="D6:D15">$B$6-B6</f>
        <v>0</v>
      </c>
      <c r="E6" s="131" t="s">
        <v>46</v>
      </c>
      <c r="F6" s="94">
        <v>306</v>
      </c>
      <c r="G6" s="89">
        <v>298</v>
      </c>
      <c r="H6" s="89">
        <v>266</v>
      </c>
      <c r="I6" s="94">
        <v>300</v>
      </c>
      <c r="J6" s="92">
        <v>280</v>
      </c>
      <c r="K6" s="89">
        <v>301</v>
      </c>
      <c r="L6" s="13">
        <f aca="true" t="shared" si="3" ref="L6:L15">AVERAGE(F6:K6)</f>
        <v>291.8333333333333</v>
      </c>
    </row>
    <row r="7" spans="1:21" ht="19.5" customHeight="1">
      <c r="A7" s="128">
        <f t="shared" si="0"/>
        <v>2</v>
      </c>
      <c r="B7" s="133">
        <f t="shared" si="1"/>
        <v>1716</v>
      </c>
      <c r="C7" s="130" t="s">
        <v>4</v>
      </c>
      <c r="D7" s="133">
        <f t="shared" si="2"/>
        <v>35</v>
      </c>
      <c r="E7" s="131" t="s">
        <v>15</v>
      </c>
      <c r="F7" s="92">
        <v>295</v>
      </c>
      <c r="G7" s="92">
        <v>302</v>
      </c>
      <c r="H7" s="94">
        <v>278</v>
      </c>
      <c r="I7" s="89">
        <v>259</v>
      </c>
      <c r="J7" s="94">
        <v>287</v>
      </c>
      <c r="K7" s="89">
        <v>295</v>
      </c>
      <c r="L7" s="13">
        <f t="shared" si="3"/>
        <v>286</v>
      </c>
      <c r="N7" s="148" t="s">
        <v>458</v>
      </c>
      <c r="O7" s="146"/>
      <c r="P7" s="146"/>
      <c r="Q7" s="146"/>
      <c r="R7" s="146"/>
      <c r="S7" s="146"/>
      <c r="T7" s="34"/>
      <c r="U7" s="34"/>
    </row>
    <row r="8" spans="1:21" ht="19.5" customHeight="1">
      <c r="A8" s="128">
        <f t="shared" si="0"/>
        <v>3</v>
      </c>
      <c r="B8" s="133">
        <f t="shared" si="1"/>
        <v>1688</v>
      </c>
      <c r="C8" s="130"/>
      <c r="D8" s="133">
        <f t="shared" si="2"/>
        <v>63</v>
      </c>
      <c r="E8" s="131" t="s">
        <v>16</v>
      </c>
      <c r="F8" s="89">
        <v>302</v>
      </c>
      <c r="G8" s="94">
        <v>311</v>
      </c>
      <c r="H8" s="89">
        <v>259</v>
      </c>
      <c r="I8" s="89">
        <v>269</v>
      </c>
      <c r="J8" s="92">
        <v>258</v>
      </c>
      <c r="K8" s="89">
        <v>289</v>
      </c>
      <c r="L8" s="13">
        <f t="shared" si="3"/>
        <v>281.3333333333333</v>
      </c>
      <c r="N8" s="148" t="s">
        <v>459</v>
      </c>
      <c r="O8" s="148"/>
      <c r="P8" s="148"/>
      <c r="Q8" s="148"/>
      <c r="R8" s="148"/>
      <c r="S8" s="148"/>
      <c r="T8" s="33"/>
      <c r="U8" s="33"/>
    </row>
    <row r="9" spans="1:21" ht="19.5" customHeight="1">
      <c r="A9" s="5">
        <f t="shared" si="0"/>
        <v>4</v>
      </c>
      <c r="B9" s="6">
        <f t="shared" si="1"/>
        <v>1645</v>
      </c>
      <c r="C9" s="7" t="s">
        <v>4</v>
      </c>
      <c r="D9" s="6">
        <f t="shared" si="2"/>
        <v>106</v>
      </c>
      <c r="E9" s="80" t="s">
        <v>18</v>
      </c>
      <c r="F9" s="92">
        <v>277</v>
      </c>
      <c r="G9" s="89">
        <v>284</v>
      </c>
      <c r="H9" s="89">
        <v>256</v>
      </c>
      <c r="I9" s="89">
        <v>260</v>
      </c>
      <c r="J9" s="89">
        <v>265</v>
      </c>
      <c r="K9" s="94">
        <v>303</v>
      </c>
      <c r="L9" s="13">
        <f t="shared" si="3"/>
        <v>274.1666666666667</v>
      </c>
      <c r="N9" s="148"/>
      <c r="O9" s="148"/>
      <c r="P9" s="148"/>
      <c r="Q9" s="148"/>
      <c r="R9" s="148"/>
      <c r="S9" s="148"/>
      <c r="T9" s="33"/>
      <c r="U9" s="33"/>
    </row>
    <row r="10" spans="1:21" ht="19.5" customHeight="1">
      <c r="A10" s="5">
        <f t="shared" si="0"/>
        <v>5</v>
      </c>
      <c r="B10" s="6">
        <f t="shared" si="1"/>
        <v>1643</v>
      </c>
      <c r="C10" s="7" t="s">
        <v>4</v>
      </c>
      <c r="D10" s="6">
        <f t="shared" si="2"/>
        <v>108</v>
      </c>
      <c r="E10" s="80" t="s">
        <v>188</v>
      </c>
      <c r="F10" s="92">
        <v>253</v>
      </c>
      <c r="G10" s="89">
        <v>294</v>
      </c>
      <c r="H10" s="89">
        <v>248</v>
      </c>
      <c r="I10" s="89">
        <v>274</v>
      </c>
      <c r="J10" s="89">
        <v>262</v>
      </c>
      <c r="K10" s="89">
        <v>312</v>
      </c>
      <c r="L10" s="13">
        <f t="shared" si="3"/>
        <v>273.8333333333333</v>
      </c>
      <c r="N10" s="146" t="s">
        <v>461</v>
      </c>
      <c r="O10" s="146"/>
      <c r="P10" s="146"/>
      <c r="Q10" s="146"/>
      <c r="R10" s="146"/>
      <c r="S10" s="146"/>
      <c r="T10" s="33"/>
      <c r="U10" s="33"/>
    </row>
    <row r="11" spans="1:21" ht="19.5" customHeight="1">
      <c r="A11" s="5">
        <f t="shared" si="0"/>
        <v>6</v>
      </c>
      <c r="B11" s="6">
        <f t="shared" si="1"/>
        <v>1642</v>
      </c>
      <c r="C11" s="7" t="s">
        <v>4</v>
      </c>
      <c r="D11" s="6">
        <f t="shared" si="2"/>
        <v>109</v>
      </c>
      <c r="E11" s="80" t="s">
        <v>14</v>
      </c>
      <c r="F11" s="89">
        <v>266</v>
      </c>
      <c r="G11" s="89">
        <v>290</v>
      </c>
      <c r="H11" s="89">
        <v>263</v>
      </c>
      <c r="I11" s="89">
        <v>276</v>
      </c>
      <c r="J11" s="89">
        <v>257</v>
      </c>
      <c r="K11" s="89">
        <v>290</v>
      </c>
      <c r="L11" s="13">
        <f t="shared" si="3"/>
        <v>273.6666666666667</v>
      </c>
      <c r="N11" s="147" t="s">
        <v>462</v>
      </c>
      <c r="O11" s="147"/>
      <c r="P11" s="147"/>
      <c r="Q11" s="147"/>
      <c r="R11" s="147"/>
      <c r="S11" s="147"/>
      <c r="T11" s="33"/>
      <c r="U11" s="33"/>
    </row>
    <row r="12" spans="1:21" ht="19.5" customHeight="1">
      <c r="A12" s="5">
        <f t="shared" si="0"/>
        <v>7</v>
      </c>
      <c r="B12" s="6">
        <f t="shared" si="1"/>
        <v>1589</v>
      </c>
      <c r="C12" s="7" t="s">
        <v>4</v>
      </c>
      <c r="D12" s="6">
        <f t="shared" si="2"/>
        <v>162</v>
      </c>
      <c r="E12" s="80" t="s">
        <v>247</v>
      </c>
      <c r="F12" s="89">
        <v>269</v>
      </c>
      <c r="G12" s="89">
        <v>264</v>
      </c>
      <c r="H12" s="89">
        <v>257</v>
      </c>
      <c r="I12" s="89">
        <v>267</v>
      </c>
      <c r="J12" s="89">
        <v>262</v>
      </c>
      <c r="K12" s="89">
        <v>270</v>
      </c>
      <c r="L12" s="13">
        <f t="shared" si="3"/>
        <v>264.8333333333333</v>
      </c>
      <c r="N12" s="33"/>
      <c r="O12" s="33"/>
      <c r="P12" s="33"/>
      <c r="Q12" s="33"/>
      <c r="R12" s="33"/>
      <c r="S12" s="33"/>
      <c r="T12" s="33"/>
      <c r="U12" s="33"/>
    </row>
    <row r="13" spans="1:21" ht="19.5" customHeight="1">
      <c r="A13" s="5">
        <f t="shared" si="0"/>
        <v>8</v>
      </c>
      <c r="B13" s="6">
        <f t="shared" si="1"/>
        <v>1491</v>
      </c>
      <c r="C13" s="7" t="s">
        <v>4</v>
      </c>
      <c r="D13" s="6">
        <f t="shared" si="2"/>
        <v>260</v>
      </c>
      <c r="E13" s="80" t="s">
        <v>19</v>
      </c>
      <c r="F13" s="89">
        <v>229</v>
      </c>
      <c r="G13" s="89">
        <v>271</v>
      </c>
      <c r="H13" s="89">
        <v>233</v>
      </c>
      <c r="I13" s="89">
        <v>240</v>
      </c>
      <c r="J13" s="89">
        <v>267</v>
      </c>
      <c r="K13" s="89">
        <v>251</v>
      </c>
      <c r="L13" s="13">
        <f t="shared" si="3"/>
        <v>248.5</v>
      </c>
      <c r="N13" s="35"/>
      <c r="O13" s="33"/>
      <c r="P13" s="33"/>
      <c r="Q13" s="33"/>
      <c r="R13" s="33"/>
      <c r="S13" s="33"/>
      <c r="T13" s="33"/>
      <c r="U13" s="33"/>
    </row>
    <row r="14" spans="1:12" ht="19.5" customHeight="1">
      <c r="A14" s="5">
        <f t="shared" si="0"/>
        <v>9</v>
      </c>
      <c r="B14" s="6">
        <f t="shared" si="1"/>
        <v>0</v>
      </c>
      <c r="C14" s="7" t="s">
        <v>4</v>
      </c>
      <c r="D14" s="6">
        <f t="shared" si="2"/>
        <v>1751</v>
      </c>
      <c r="E14" s="11"/>
      <c r="F14" s="6"/>
      <c r="G14" s="6"/>
      <c r="H14" s="6"/>
      <c r="I14" s="6"/>
      <c r="J14" s="6"/>
      <c r="K14" s="6"/>
      <c r="L14" s="13" t="e">
        <f t="shared" si="3"/>
        <v>#DIV/0!</v>
      </c>
    </row>
    <row r="15" spans="1:14" ht="19.5" customHeight="1">
      <c r="A15" s="5">
        <f t="shared" si="0"/>
        <v>9</v>
      </c>
      <c r="B15" s="6">
        <f t="shared" si="1"/>
        <v>0</v>
      </c>
      <c r="C15" s="7" t="s">
        <v>4</v>
      </c>
      <c r="D15" s="6">
        <f t="shared" si="2"/>
        <v>1751</v>
      </c>
      <c r="E15" s="11"/>
      <c r="F15" s="6"/>
      <c r="G15" s="6"/>
      <c r="H15" s="6"/>
      <c r="I15" s="6"/>
      <c r="J15" s="6"/>
      <c r="K15" s="6"/>
      <c r="L15" s="13" t="e">
        <f t="shared" si="3"/>
        <v>#DIV/0!</v>
      </c>
      <c r="N15" s="33"/>
    </row>
    <row r="16" ht="15">
      <c r="N16" s="33"/>
    </row>
    <row r="17" spans="5:8" ht="12.75">
      <c r="E17" s="150"/>
      <c r="F17" s="150"/>
      <c r="G17" s="150"/>
      <c r="H17" s="150"/>
    </row>
    <row r="18" spans="5:8" ht="12.75">
      <c r="E18" s="150"/>
      <c r="F18" s="150"/>
      <c r="G18" s="150"/>
      <c r="H18" s="150"/>
    </row>
    <row r="19" spans="5:8" ht="12.75">
      <c r="E19" s="150"/>
      <c r="F19" s="150"/>
      <c r="G19" s="150"/>
      <c r="H19" s="150"/>
    </row>
    <row r="20" spans="5:8" ht="12.75">
      <c r="E20" s="20"/>
      <c r="F20" s="20"/>
      <c r="G20" s="20"/>
      <c r="H20" s="20"/>
    </row>
    <row r="21" spans="5:8" ht="12.75">
      <c r="E21" s="150"/>
      <c r="F21" s="150"/>
      <c r="G21" s="150"/>
      <c r="H21" s="8"/>
    </row>
    <row r="22" spans="5:8" ht="12.75">
      <c r="E22" s="150"/>
      <c r="F22" s="150"/>
      <c r="G22" s="150"/>
      <c r="H22" s="8"/>
    </row>
  </sheetData>
  <sheetProtection/>
  <mergeCells count="13">
    <mergeCell ref="E21:G21"/>
    <mergeCell ref="E22:G22"/>
    <mergeCell ref="E17:H17"/>
    <mergeCell ref="E18:H18"/>
    <mergeCell ref="E19:H19"/>
    <mergeCell ref="B3:N3"/>
    <mergeCell ref="N7:S7"/>
    <mergeCell ref="N10:S10"/>
    <mergeCell ref="N11:S11"/>
    <mergeCell ref="N8:S8"/>
    <mergeCell ref="N9:S9"/>
    <mergeCell ref="B1:N1"/>
    <mergeCell ref="B2:N2"/>
  </mergeCells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01"/>
  <sheetViews>
    <sheetView zoomScalePageLayoutView="0" workbookViewId="0" topLeftCell="A4">
      <selection activeCell="A6" sqref="A6"/>
    </sheetView>
  </sheetViews>
  <sheetFormatPr defaultColWidth="11.421875" defaultRowHeight="12.75"/>
  <cols>
    <col min="1" max="1" width="5.7109375" style="0" customWidth="1"/>
    <col min="2" max="2" width="6.28125" style="0" customWidth="1"/>
    <col min="3" max="3" width="0.13671875" style="0" hidden="1" customWidth="1"/>
    <col min="4" max="4" width="6.28125" style="0" customWidth="1"/>
    <col min="5" max="5" width="23.8515625" style="0" customWidth="1"/>
    <col min="6" max="6" width="21.7109375" style="0" customWidth="1"/>
    <col min="7" max="7" width="4.8515625" style="0" customWidth="1"/>
    <col min="8" max="10" width="4.7109375" style="0" customWidth="1"/>
    <col min="11" max="11" width="5.00390625" style="0" customWidth="1"/>
    <col min="12" max="12" width="4.7109375" style="0" customWidth="1"/>
    <col min="13" max="13" width="5.7109375" style="0" customWidth="1"/>
    <col min="14" max="14" width="7.7109375" style="0" customWidth="1"/>
    <col min="15" max="15" width="8.7109375" style="0" customWidth="1"/>
    <col min="24" max="24" width="23.7109375" style="0" customWidth="1"/>
  </cols>
  <sheetData>
    <row r="1" spans="1:15" ht="24.75">
      <c r="A1" s="1"/>
      <c r="B1" s="142" t="s">
        <v>438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"/>
    </row>
    <row r="2" spans="1:15" ht="12.75">
      <c r="A2" s="1"/>
      <c r="B2" s="143" t="s">
        <v>189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"/>
    </row>
    <row r="3" spans="1:15" ht="12.75">
      <c r="A3" s="1"/>
      <c r="B3" s="143" t="s">
        <v>460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"/>
    </row>
    <row r="4" spans="1:15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5" ht="100.5" thickBot="1">
      <c r="A5" s="3" t="s">
        <v>0</v>
      </c>
      <c r="B5" s="3" t="s">
        <v>3</v>
      </c>
      <c r="C5" s="3" t="s">
        <v>2</v>
      </c>
      <c r="D5" s="3" t="s">
        <v>17</v>
      </c>
      <c r="E5" s="15" t="s">
        <v>1</v>
      </c>
      <c r="F5" s="15" t="s">
        <v>26</v>
      </c>
      <c r="G5" s="40" t="s">
        <v>320</v>
      </c>
      <c r="H5" s="41" t="s">
        <v>44</v>
      </c>
      <c r="I5" s="42" t="s">
        <v>21</v>
      </c>
      <c r="J5" s="43" t="s">
        <v>27</v>
      </c>
      <c r="K5" s="44" t="s">
        <v>45</v>
      </c>
      <c r="L5" s="45" t="s">
        <v>48</v>
      </c>
      <c r="M5" s="3" t="s">
        <v>7</v>
      </c>
      <c r="N5" s="4" t="s">
        <v>6</v>
      </c>
      <c r="O5" s="12" t="s">
        <v>22</v>
      </c>
    </row>
    <row r="6" spans="1:15" ht="13.5" thickBot="1">
      <c r="A6" s="128">
        <f aca="true" t="shared" si="0" ref="A6:A37">RANK(B6,$B$6:$B$157,0)</f>
        <v>1</v>
      </c>
      <c r="B6" s="133">
        <f aca="true" t="shared" si="1" ref="B6:B37">SUM(G6:L6)</f>
        <v>529</v>
      </c>
      <c r="C6" s="130" t="s">
        <v>4</v>
      </c>
      <c r="D6" s="133">
        <f aca="true" t="shared" si="2" ref="D6:D37">$B$6-B6</f>
        <v>0</v>
      </c>
      <c r="E6" s="131" t="s">
        <v>34</v>
      </c>
      <c r="F6" s="132" t="s">
        <v>112</v>
      </c>
      <c r="G6" s="89">
        <v>76</v>
      </c>
      <c r="H6" s="125">
        <v>94</v>
      </c>
      <c r="I6" s="89">
        <v>77</v>
      </c>
      <c r="J6" s="125">
        <v>90</v>
      </c>
      <c r="K6" s="125">
        <v>94</v>
      </c>
      <c r="L6" s="90">
        <v>98</v>
      </c>
      <c r="M6" s="6">
        <f aca="true" t="shared" si="3" ref="M6:M37">IF(ISBLANK(F6),0,MAX(G6,H6,I6,J6,K6,L6))</f>
        <v>98</v>
      </c>
      <c r="N6" s="2" t="s">
        <v>419</v>
      </c>
      <c r="O6" s="13">
        <f aca="true" t="shared" si="4" ref="O6:O37">AVERAGE(G6:L6)</f>
        <v>88.16666666666667</v>
      </c>
    </row>
    <row r="7" spans="1:24" ht="12.75" customHeight="1">
      <c r="A7" s="128">
        <f t="shared" si="0"/>
        <v>2</v>
      </c>
      <c r="B7" s="133">
        <f t="shared" si="1"/>
        <v>512</v>
      </c>
      <c r="C7" s="130" t="s">
        <v>4</v>
      </c>
      <c r="D7" s="133">
        <f t="shared" si="2"/>
        <v>17</v>
      </c>
      <c r="E7" s="131" t="s">
        <v>156</v>
      </c>
      <c r="F7" s="132" t="s">
        <v>10</v>
      </c>
      <c r="G7" s="125">
        <v>92</v>
      </c>
      <c r="H7" s="91">
        <v>87</v>
      </c>
      <c r="I7" s="125">
        <v>90</v>
      </c>
      <c r="J7" s="91">
        <v>85</v>
      </c>
      <c r="K7" s="89">
        <v>75</v>
      </c>
      <c r="L7" s="89">
        <v>83</v>
      </c>
      <c r="M7" s="6">
        <f t="shared" si="3"/>
        <v>92</v>
      </c>
      <c r="N7" s="2" t="s">
        <v>421</v>
      </c>
      <c r="O7" s="13">
        <f t="shared" si="4"/>
        <v>85.33333333333333</v>
      </c>
      <c r="Q7" s="30"/>
      <c r="R7" s="34"/>
      <c r="S7" s="34"/>
      <c r="T7" s="34"/>
      <c r="U7" s="34"/>
      <c r="V7" s="34"/>
      <c r="W7" s="34"/>
      <c r="X7" s="34"/>
    </row>
    <row r="8" spans="1:24" ht="12.75" customHeight="1">
      <c r="A8" s="128">
        <f t="shared" si="0"/>
        <v>3</v>
      </c>
      <c r="B8" s="133">
        <f t="shared" si="1"/>
        <v>509</v>
      </c>
      <c r="C8" s="130" t="s">
        <v>4</v>
      </c>
      <c r="D8" s="133">
        <f t="shared" si="2"/>
        <v>20</v>
      </c>
      <c r="E8" s="131" t="s">
        <v>36</v>
      </c>
      <c r="F8" s="132" t="s">
        <v>112</v>
      </c>
      <c r="G8" s="89">
        <v>79</v>
      </c>
      <c r="H8" s="125">
        <v>90</v>
      </c>
      <c r="I8" s="89">
        <v>92</v>
      </c>
      <c r="J8" s="89">
        <v>74</v>
      </c>
      <c r="K8" s="89">
        <v>81</v>
      </c>
      <c r="L8" s="125">
        <v>93</v>
      </c>
      <c r="M8" s="6">
        <f t="shared" si="3"/>
        <v>93</v>
      </c>
      <c r="N8" s="2" t="s">
        <v>421</v>
      </c>
      <c r="O8" s="13">
        <f t="shared" si="4"/>
        <v>84.83333333333333</v>
      </c>
      <c r="Q8" s="148" t="s">
        <v>458</v>
      </c>
      <c r="R8" s="146"/>
      <c r="S8" s="146"/>
      <c r="T8" s="146"/>
      <c r="U8" s="146"/>
      <c r="V8" s="146"/>
      <c r="W8" s="33"/>
      <c r="X8" s="33"/>
    </row>
    <row r="9" spans="1:24" ht="13.5" customHeight="1">
      <c r="A9" s="128">
        <f t="shared" si="0"/>
        <v>3</v>
      </c>
      <c r="B9" s="133">
        <f t="shared" si="1"/>
        <v>509</v>
      </c>
      <c r="C9" s="130" t="s">
        <v>4</v>
      </c>
      <c r="D9" s="133">
        <f t="shared" si="2"/>
        <v>20</v>
      </c>
      <c r="E9" s="131" t="s">
        <v>258</v>
      </c>
      <c r="F9" s="132" t="s">
        <v>10</v>
      </c>
      <c r="G9" s="90">
        <v>111</v>
      </c>
      <c r="H9" s="89">
        <v>72</v>
      </c>
      <c r="I9" s="89">
        <v>76</v>
      </c>
      <c r="J9" s="89">
        <v>84</v>
      </c>
      <c r="K9" s="89">
        <v>76</v>
      </c>
      <c r="L9" s="125">
        <v>90</v>
      </c>
      <c r="M9" s="6">
        <f t="shared" si="3"/>
        <v>111</v>
      </c>
      <c r="N9" s="2" t="s">
        <v>419</v>
      </c>
      <c r="O9" s="13">
        <f t="shared" si="4"/>
        <v>84.83333333333333</v>
      </c>
      <c r="Q9" s="148" t="s">
        <v>459</v>
      </c>
      <c r="R9" s="148"/>
      <c r="S9" s="148"/>
      <c r="T9" s="148"/>
      <c r="U9" s="148"/>
      <c r="V9" s="148"/>
      <c r="W9" s="33"/>
      <c r="X9" s="33"/>
    </row>
    <row r="10" spans="1:24" ht="15">
      <c r="A10" s="5">
        <f t="shared" si="0"/>
        <v>5</v>
      </c>
      <c r="B10" s="6">
        <f t="shared" si="1"/>
        <v>499</v>
      </c>
      <c r="C10" s="7"/>
      <c r="D10" s="6">
        <f t="shared" si="2"/>
        <v>30</v>
      </c>
      <c r="E10" s="80" t="s">
        <v>261</v>
      </c>
      <c r="F10" s="81" t="s">
        <v>11</v>
      </c>
      <c r="G10" s="90">
        <v>100</v>
      </c>
      <c r="H10" s="89">
        <v>72</v>
      </c>
      <c r="I10" s="89">
        <v>73</v>
      </c>
      <c r="J10" s="89">
        <v>72</v>
      </c>
      <c r="K10" s="91">
        <v>89</v>
      </c>
      <c r="L10" s="125">
        <v>93</v>
      </c>
      <c r="M10" s="6">
        <f t="shared" si="3"/>
        <v>100</v>
      </c>
      <c r="N10" s="2" t="s">
        <v>419</v>
      </c>
      <c r="O10" s="13">
        <f t="shared" si="4"/>
        <v>83.16666666666667</v>
      </c>
      <c r="Q10" s="148"/>
      <c r="R10" s="148"/>
      <c r="S10" s="148"/>
      <c r="T10" s="148"/>
      <c r="U10" s="148"/>
      <c r="V10" s="148"/>
      <c r="W10" s="33"/>
      <c r="X10" s="33"/>
    </row>
    <row r="11" spans="1:24" ht="15">
      <c r="A11" s="5">
        <f t="shared" si="0"/>
        <v>6</v>
      </c>
      <c r="B11" s="6">
        <f t="shared" si="1"/>
        <v>496</v>
      </c>
      <c r="C11" s="7" t="s">
        <v>4</v>
      </c>
      <c r="D11" s="6">
        <f t="shared" si="2"/>
        <v>33</v>
      </c>
      <c r="E11" s="80" t="s">
        <v>221</v>
      </c>
      <c r="F11" s="81" t="s">
        <v>15</v>
      </c>
      <c r="G11" s="91">
        <v>85</v>
      </c>
      <c r="H11" s="89">
        <v>77</v>
      </c>
      <c r="I11" s="89">
        <v>80</v>
      </c>
      <c r="J11" s="89">
        <v>82</v>
      </c>
      <c r="K11" s="91">
        <v>86</v>
      </c>
      <c r="L11" s="91">
        <v>86</v>
      </c>
      <c r="M11" s="6">
        <f t="shared" si="3"/>
        <v>86</v>
      </c>
      <c r="N11" s="2" t="s">
        <v>420</v>
      </c>
      <c r="O11" s="13">
        <f t="shared" si="4"/>
        <v>82.66666666666667</v>
      </c>
      <c r="Q11" s="33"/>
      <c r="R11" s="33"/>
      <c r="S11" s="33"/>
      <c r="T11" s="33"/>
      <c r="U11" s="33"/>
      <c r="V11" s="33"/>
      <c r="W11" s="33"/>
      <c r="X11" s="33"/>
    </row>
    <row r="12" spans="1:24" ht="15">
      <c r="A12" s="5">
        <f t="shared" si="0"/>
        <v>7</v>
      </c>
      <c r="B12" s="6">
        <f t="shared" si="1"/>
        <v>492</v>
      </c>
      <c r="C12" s="7" t="s">
        <v>4</v>
      </c>
      <c r="D12" s="6">
        <f t="shared" si="2"/>
        <v>37</v>
      </c>
      <c r="E12" s="80" t="s">
        <v>445</v>
      </c>
      <c r="F12" s="81" t="s">
        <v>8</v>
      </c>
      <c r="G12" s="89">
        <v>84</v>
      </c>
      <c r="H12" s="89">
        <v>72</v>
      </c>
      <c r="I12" s="125">
        <v>91</v>
      </c>
      <c r="J12" s="89">
        <v>81</v>
      </c>
      <c r="K12" s="89">
        <v>79</v>
      </c>
      <c r="L12" s="91">
        <v>85</v>
      </c>
      <c r="M12" s="6">
        <f t="shared" si="3"/>
        <v>91</v>
      </c>
      <c r="N12" s="2" t="s">
        <v>421</v>
      </c>
      <c r="O12" s="13">
        <f t="shared" si="4"/>
        <v>82</v>
      </c>
      <c r="Q12" s="33"/>
      <c r="R12" s="33"/>
      <c r="S12" s="33"/>
      <c r="T12" s="33"/>
      <c r="U12" s="33"/>
      <c r="V12" s="33"/>
      <c r="W12" s="33"/>
      <c r="X12" s="33"/>
    </row>
    <row r="13" spans="1:24" ht="15">
      <c r="A13" s="5">
        <f t="shared" si="0"/>
        <v>8</v>
      </c>
      <c r="B13" s="6">
        <f t="shared" si="1"/>
        <v>485</v>
      </c>
      <c r="C13" s="7" t="s">
        <v>4</v>
      </c>
      <c r="D13" s="6">
        <f t="shared" si="2"/>
        <v>44</v>
      </c>
      <c r="E13" s="80" t="s">
        <v>211</v>
      </c>
      <c r="F13" s="81" t="s">
        <v>14</v>
      </c>
      <c r="G13" s="89">
        <v>80</v>
      </c>
      <c r="H13" s="89">
        <v>73</v>
      </c>
      <c r="I13" s="91">
        <v>89</v>
      </c>
      <c r="J13" s="89">
        <v>81</v>
      </c>
      <c r="K13" s="89">
        <v>67</v>
      </c>
      <c r="L13" s="90">
        <v>95</v>
      </c>
      <c r="M13" s="6">
        <f t="shared" si="3"/>
        <v>95</v>
      </c>
      <c r="N13" s="2" t="s">
        <v>419</v>
      </c>
      <c r="O13" s="13">
        <f t="shared" si="4"/>
        <v>80.83333333333333</v>
      </c>
      <c r="Q13" s="35"/>
      <c r="R13" s="33"/>
      <c r="S13" s="33"/>
      <c r="T13" s="33"/>
      <c r="U13" s="33"/>
      <c r="V13" s="33"/>
      <c r="W13" s="33"/>
      <c r="X13" s="33"/>
    </row>
    <row r="14" spans="1:15" ht="12.75">
      <c r="A14" s="5">
        <f t="shared" si="0"/>
        <v>9</v>
      </c>
      <c r="B14" s="6">
        <f t="shared" si="1"/>
        <v>476</v>
      </c>
      <c r="C14" s="7" t="s">
        <v>4</v>
      </c>
      <c r="D14" s="6">
        <f t="shared" si="2"/>
        <v>53</v>
      </c>
      <c r="E14" s="80" t="s">
        <v>259</v>
      </c>
      <c r="F14" s="81" t="s">
        <v>10</v>
      </c>
      <c r="G14" s="125">
        <v>92</v>
      </c>
      <c r="H14" s="89">
        <v>73</v>
      </c>
      <c r="I14" s="89">
        <v>73</v>
      </c>
      <c r="J14" s="89">
        <v>73</v>
      </c>
      <c r="K14" s="89">
        <v>78</v>
      </c>
      <c r="L14" s="91">
        <v>87</v>
      </c>
      <c r="M14" s="6">
        <f t="shared" si="3"/>
        <v>92</v>
      </c>
      <c r="N14" s="2" t="s">
        <v>420</v>
      </c>
      <c r="O14" s="13">
        <f t="shared" si="4"/>
        <v>79.33333333333333</v>
      </c>
    </row>
    <row r="15" spans="1:17" ht="15">
      <c r="A15" s="5">
        <f t="shared" si="0"/>
        <v>10</v>
      </c>
      <c r="B15" s="6">
        <f t="shared" si="1"/>
        <v>471</v>
      </c>
      <c r="C15" s="7" t="s">
        <v>4</v>
      </c>
      <c r="D15" s="6">
        <f t="shared" si="2"/>
        <v>58</v>
      </c>
      <c r="E15" s="80" t="s">
        <v>222</v>
      </c>
      <c r="F15" s="81" t="s">
        <v>15</v>
      </c>
      <c r="G15" s="89">
        <v>75</v>
      </c>
      <c r="H15" s="89">
        <v>79</v>
      </c>
      <c r="I15" s="89">
        <v>81</v>
      </c>
      <c r="J15" s="89">
        <v>82</v>
      </c>
      <c r="K15" s="89">
        <v>79</v>
      </c>
      <c r="L15" s="89">
        <v>75</v>
      </c>
      <c r="M15" s="6">
        <f t="shared" si="3"/>
        <v>82</v>
      </c>
      <c r="N15" s="2"/>
      <c r="O15" s="13">
        <f t="shared" si="4"/>
        <v>78.5</v>
      </c>
      <c r="Q15" s="33"/>
    </row>
    <row r="16" spans="1:17" ht="12.75" customHeight="1">
      <c r="A16" s="5">
        <f t="shared" si="0"/>
        <v>11</v>
      </c>
      <c r="B16" s="6">
        <f t="shared" si="1"/>
        <v>470</v>
      </c>
      <c r="C16" s="7" t="s">
        <v>4</v>
      </c>
      <c r="D16" s="6">
        <f t="shared" si="2"/>
        <v>59</v>
      </c>
      <c r="E16" s="80" t="s">
        <v>194</v>
      </c>
      <c r="F16" s="81" t="s">
        <v>8</v>
      </c>
      <c r="G16" s="89">
        <v>77</v>
      </c>
      <c r="H16" s="125">
        <v>90</v>
      </c>
      <c r="I16" s="89">
        <v>70</v>
      </c>
      <c r="J16" s="89">
        <v>64</v>
      </c>
      <c r="K16" s="89">
        <v>82</v>
      </c>
      <c r="L16" s="91">
        <v>87</v>
      </c>
      <c r="M16" s="6">
        <f t="shared" si="3"/>
        <v>90</v>
      </c>
      <c r="N16" s="2" t="s">
        <v>421</v>
      </c>
      <c r="O16" s="13">
        <f t="shared" si="4"/>
        <v>78.33333333333333</v>
      </c>
      <c r="Q16" s="33"/>
    </row>
    <row r="17" spans="1:15" ht="12.75">
      <c r="A17" s="5">
        <f t="shared" si="0"/>
        <v>12</v>
      </c>
      <c r="B17" s="6">
        <f t="shared" si="1"/>
        <v>469</v>
      </c>
      <c r="C17" s="7" t="s">
        <v>4</v>
      </c>
      <c r="D17" s="6">
        <f t="shared" si="2"/>
        <v>60</v>
      </c>
      <c r="E17" s="80" t="s">
        <v>152</v>
      </c>
      <c r="F17" s="81" t="s">
        <v>15</v>
      </c>
      <c r="G17" s="91">
        <v>87</v>
      </c>
      <c r="H17" s="89">
        <v>71</v>
      </c>
      <c r="I17" s="89">
        <v>76</v>
      </c>
      <c r="J17" s="89">
        <v>70</v>
      </c>
      <c r="K17" s="89">
        <v>83</v>
      </c>
      <c r="L17" s="89">
        <v>82</v>
      </c>
      <c r="M17" s="6">
        <f t="shared" si="3"/>
        <v>87</v>
      </c>
      <c r="N17" s="2" t="s">
        <v>420</v>
      </c>
      <c r="O17" s="13">
        <f t="shared" si="4"/>
        <v>78.16666666666667</v>
      </c>
    </row>
    <row r="18" spans="1:15" ht="12.75">
      <c r="A18" s="5">
        <f t="shared" si="0"/>
        <v>13</v>
      </c>
      <c r="B18" s="6">
        <f t="shared" si="1"/>
        <v>467</v>
      </c>
      <c r="C18" s="7" t="s">
        <v>4</v>
      </c>
      <c r="D18" s="6">
        <f t="shared" si="2"/>
        <v>62</v>
      </c>
      <c r="E18" s="80" t="s">
        <v>263</v>
      </c>
      <c r="F18" s="81" t="s">
        <v>11</v>
      </c>
      <c r="G18" s="89">
        <v>71</v>
      </c>
      <c r="H18" s="89">
        <v>79</v>
      </c>
      <c r="I18" s="91">
        <v>88</v>
      </c>
      <c r="J18" s="89">
        <v>78</v>
      </c>
      <c r="K18" s="89">
        <v>76</v>
      </c>
      <c r="L18" s="89">
        <v>75</v>
      </c>
      <c r="M18" s="6">
        <f t="shared" si="3"/>
        <v>88</v>
      </c>
      <c r="N18" s="2" t="s">
        <v>420</v>
      </c>
      <c r="O18" s="13">
        <f t="shared" si="4"/>
        <v>77.83333333333333</v>
      </c>
    </row>
    <row r="19" spans="1:15" ht="12.75">
      <c r="A19" s="5">
        <f t="shared" si="0"/>
        <v>14</v>
      </c>
      <c r="B19" s="6">
        <f t="shared" si="1"/>
        <v>456</v>
      </c>
      <c r="C19" s="7" t="s">
        <v>4</v>
      </c>
      <c r="D19" s="6">
        <f t="shared" si="2"/>
        <v>73</v>
      </c>
      <c r="E19" s="80" t="s">
        <v>224</v>
      </c>
      <c r="F19" s="81" t="s">
        <v>15</v>
      </c>
      <c r="G19" s="90">
        <v>101</v>
      </c>
      <c r="H19" s="89">
        <v>66</v>
      </c>
      <c r="I19" s="89">
        <v>70</v>
      </c>
      <c r="J19" s="89">
        <v>68</v>
      </c>
      <c r="K19" s="89">
        <v>75</v>
      </c>
      <c r="L19" s="89">
        <v>76</v>
      </c>
      <c r="M19" s="6">
        <f t="shared" si="3"/>
        <v>101</v>
      </c>
      <c r="N19" s="2" t="s">
        <v>419</v>
      </c>
      <c r="O19" s="13">
        <f t="shared" si="4"/>
        <v>76</v>
      </c>
    </row>
    <row r="20" spans="1:15" ht="12.75">
      <c r="A20" s="5">
        <f t="shared" si="0"/>
        <v>14</v>
      </c>
      <c r="B20" s="6">
        <f t="shared" si="1"/>
        <v>456</v>
      </c>
      <c r="C20" s="7" t="s">
        <v>4</v>
      </c>
      <c r="D20" s="6">
        <f t="shared" si="2"/>
        <v>73</v>
      </c>
      <c r="E20" s="80" t="s">
        <v>195</v>
      </c>
      <c r="F20" s="81" t="s">
        <v>8</v>
      </c>
      <c r="G20" s="89">
        <v>83</v>
      </c>
      <c r="H20" s="89">
        <v>77</v>
      </c>
      <c r="I20" s="89">
        <v>78</v>
      </c>
      <c r="J20" s="89">
        <v>71</v>
      </c>
      <c r="K20" s="89">
        <v>67</v>
      </c>
      <c r="L20" s="89">
        <v>80</v>
      </c>
      <c r="M20" s="6">
        <f t="shared" si="3"/>
        <v>83</v>
      </c>
      <c r="N20" s="2"/>
      <c r="O20" s="13">
        <f t="shared" si="4"/>
        <v>76</v>
      </c>
    </row>
    <row r="21" spans="1:15" ht="12.75">
      <c r="A21" s="5">
        <f t="shared" si="0"/>
        <v>16</v>
      </c>
      <c r="B21" s="6">
        <f t="shared" si="1"/>
        <v>451</v>
      </c>
      <c r="C21" s="7" t="s">
        <v>4</v>
      </c>
      <c r="D21" s="6">
        <f t="shared" si="2"/>
        <v>78</v>
      </c>
      <c r="E21" s="80" t="s">
        <v>90</v>
      </c>
      <c r="F21" s="81" t="s">
        <v>49</v>
      </c>
      <c r="G21" s="89">
        <v>73</v>
      </c>
      <c r="H21" s="89">
        <v>79</v>
      </c>
      <c r="I21" s="89">
        <v>60</v>
      </c>
      <c r="J21" s="91">
        <v>85</v>
      </c>
      <c r="K21" s="89">
        <v>73</v>
      </c>
      <c r="L21" s="89">
        <v>81</v>
      </c>
      <c r="M21" s="6">
        <f t="shared" si="3"/>
        <v>85</v>
      </c>
      <c r="N21" s="2" t="s">
        <v>420</v>
      </c>
      <c r="O21" s="13">
        <f t="shared" si="4"/>
        <v>75.16666666666667</v>
      </c>
    </row>
    <row r="22" spans="1:15" ht="12.75">
      <c r="A22" s="5">
        <f t="shared" si="0"/>
        <v>17</v>
      </c>
      <c r="B22" s="6">
        <f t="shared" si="1"/>
        <v>449</v>
      </c>
      <c r="C22" s="7" t="s">
        <v>4</v>
      </c>
      <c r="D22" s="6">
        <f t="shared" si="2"/>
        <v>80</v>
      </c>
      <c r="E22" s="80" t="s">
        <v>52</v>
      </c>
      <c r="F22" s="81" t="s">
        <v>33</v>
      </c>
      <c r="G22" s="89">
        <v>80</v>
      </c>
      <c r="H22" s="89">
        <v>77</v>
      </c>
      <c r="I22" s="89">
        <v>72</v>
      </c>
      <c r="J22" s="89">
        <v>74</v>
      </c>
      <c r="K22" s="89">
        <v>71</v>
      </c>
      <c r="L22" s="89">
        <v>75</v>
      </c>
      <c r="M22" s="6">
        <f t="shared" si="3"/>
        <v>80</v>
      </c>
      <c r="N22" s="2"/>
      <c r="O22" s="13">
        <f t="shared" si="4"/>
        <v>74.83333333333333</v>
      </c>
    </row>
    <row r="23" spans="1:15" ht="12.75">
      <c r="A23" s="5">
        <f t="shared" si="0"/>
        <v>18</v>
      </c>
      <c r="B23" s="6">
        <f t="shared" si="1"/>
        <v>444</v>
      </c>
      <c r="C23" s="7" t="s">
        <v>4</v>
      </c>
      <c r="D23" s="6">
        <f t="shared" si="2"/>
        <v>85</v>
      </c>
      <c r="E23" s="80" t="s">
        <v>63</v>
      </c>
      <c r="F23" s="81" t="s">
        <v>9</v>
      </c>
      <c r="G23" s="89">
        <v>68</v>
      </c>
      <c r="H23" s="89">
        <v>78</v>
      </c>
      <c r="I23" s="89">
        <v>70</v>
      </c>
      <c r="J23" s="89">
        <v>75</v>
      </c>
      <c r="K23" s="89">
        <v>71</v>
      </c>
      <c r="L23" s="89">
        <v>82</v>
      </c>
      <c r="M23" s="6">
        <f t="shared" si="3"/>
        <v>82</v>
      </c>
      <c r="N23" s="2"/>
      <c r="O23" s="13">
        <f t="shared" si="4"/>
        <v>74</v>
      </c>
    </row>
    <row r="24" spans="1:15" ht="12.75">
      <c r="A24" s="5">
        <f t="shared" si="0"/>
        <v>19</v>
      </c>
      <c r="B24" s="6">
        <f t="shared" si="1"/>
        <v>439</v>
      </c>
      <c r="C24" s="7" t="s">
        <v>4</v>
      </c>
      <c r="D24" s="6">
        <f t="shared" si="2"/>
        <v>90</v>
      </c>
      <c r="E24" s="80" t="s">
        <v>40</v>
      </c>
      <c r="F24" s="81" t="s">
        <v>112</v>
      </c>
      <c r="G24" s="89">
        <v>70</v>
      </c>
      <c r="H24" s="90">
        <v>98</v>
      </c>
      <c r="I24" s="89">
        <v>62</v>
      </c>
      <c r="J24" s="89">
        <v>67</v>
      </c>
      <c r="K24" s="89">
        <v>68</v>
      </c>
      <c r="L24" s="89">
        <v>74</v>
      </c>
      <c r="M24" s="6">
        <f t="shared" si="3"/>
        <v>98</v>
      </c>
      <c r="N24" s="2" t="s">
        <v>419</v>
      </c>
      <c r="O24" s="13">
        <f t="shared" si="4"/>
        <v>73.16666666666667</v>
      </c>
    </row>
    <row r="25" spans="1:15" ht="12.75">
      <c r="A25" s="5">
        <f t="shared" si="0"/>
        <v>20</v>
      </c>
      <c r="B25" s="6">
        <f t="shared" si="1"/>
        <v>438</v>
      </c>
      <c r="C25" s="1"/>
      <c r="D25" s="6">
        <f t="shared" si="2"/>
        <v>91</v>
      </c>
      <c r="E25" s="80" t="s">
        <v>223</v>
      </c>
      <c r="F25" s="81" t="s">
        <v>15</v>
      </c>
      <c r="G25" s="89">
        <v>68</v>
      </c>
      <c r="H25" s="89">
        <v>70</v>
      </c>
      <c r="I25" s="89">
        <v>67</v>
      </c>
      <c r="J25" s="89">
        <v>81</v>
      </c>
      <c r="K25" s="89">
        <v>70</v>
      </c>
      <c r="L25" s="89">
        <v>82</v>
      </c>
      <c r="M25" s="6">
        <f t="shared" si="3"/>
        <v>82</v>
      </c>
      <c r="N25" s="2"/>
      <c r="O25" s="13">
        <f t="shared" si="4"/>
        <v>73</v>
      </c>
    </row>
    <row r="26" spans="1:15" ht="12.75">
      <c r="A26" s="5">
        <f t="shared" si="0"/>
        <v>21</v>
      </c>
      <c r="B26" s="6">
        <f t="shared" si="1"/>
        <v>437</v>
      </c>
      <c r="C26" s="7" t="s">
        <v>4</v>
      </c>
      <c r="D26" s="6">
        <f t="shared" si="2"/>
        <v>92</v>
      </c>
      <c r="E26" s="80" t="s">
        <v>210</v>
      </c>
      <c r="F26" s="81" t="s">
        <v>14</v>
      </c>
      <c r="G26" s="89">
        <v>84</v>
      </c>
      <c r="H26" s="89">
        <v>64</v>
      </c>
      <c r="I26" s="89">
        <v>77</v>
      </c>
      <c r="J26" s="89">
        <v>70</v>
      </c>
      <c r="K26" s="89">
        <v>70</v>
      </c>
      <c r="L26" s="89">
        <v>72</v>
      </c>
      <c r="M26" s="6">
        <f t="shared" si="3"/>
        <v>84</v>
      </c>
      <c r="N26" s="2"/>
      <c r="O26" s="13">
        <f t="shared" si="4"/>
        <v>72.83333333333333</v>
      </c>
    </row>
    <row r="27" spans="1:15" ht="12.75">
      <c r="A27" s="5">
        <f t="shared" si="0"/>
        <v>22</v>
      </c>
      <c r="B27" s="6">
        <f t="shared" si="1"/>
        <v>433</v>
      </c>
      <c r="C27" s="7" t="s">
        <v>4</v>
      </c>
      <c r="D27" s="6">
        <f t="shared" si="2"/>
        <v>96</v>
      </c>
      <c r="E27" s="80" t="s">
        <v>39</v>
      </c>
      <c r="F27" s="81" t="s">
        <v>112</v>
      </c>
      <c r="G27" s="125">
        <v>91</v>
      </c>
      <c r="H27" s="89">
        <v>84</v>
      </c>
      <c r="I27" s="89">
        <v>81</v>
      </c>
      <c r="J27" s="125">
        <v>94</v>
      </c>
      <c r="K27" s="89">
        <v>83</v>
      </c>
      <c r="L27" s="89">
        <v>0</v>
      </c>
      <c r="M27" s="6">
        <f t="shared" si="3"/>
        <v>94</v>
      </c>
      <c r="N27" s="2" t="s">
        <v>421</v>
      </c>
      <c r="O27" s="13">
        <f t="shared" si="4"/>
        <v>72.16666666666667</v>
      </c>
    </row>
    <row r="28" spans="1:15" ht="12.75">
      <c r="A28" s="5">
        <f t="shared" si="0"/>
        <v>23</v>
      </c>
      <c r="B28" s="6">
        <f t="shared" si="1"/>
        <v>432</v>
      </c>
      <c r="C28" s="7" t="s">
        <v>4</v>
      </c>
      <c r="D28" s="6">
        <f t="shared" si="2"/>
        <v>97</v>
      </c>
      <c r="E28" s="80" t="s">
        <v>111</v>
      </c>
      <c r="F28" s="81" t="s">
        <v>112</v>
      </c>
      <c r="G28" s="89">
        <v>66</v>
      </c>
      <c r="H28" s="91">
        <v>85</v>
      </c>
      <c r="I28" s="89">
        <v>65</v>
      </c>
      <c r="J28" s="89">
        <v>71</v>
      </c>
      <c r="K28" s="89">
        <v>71</v>
      </c>
      <c r="L28" s="89">
        <v>74</v>
      </c>
      <c r="M28" s="6">
        <f t="shared" si="3"/>
        <v>85</v>
      </c>
      <c r="N28" s="2" t="s">
        <v>420</v>
      </c>
      <c r="O28" s="13">
        <f t="shared" si="4"/>
        <v>72</v>
      </c>
    </row>
    <row r="29" spans="1:15" ht="12.75">
      <c r="A29" s="5">
        <f t="shared" si="0"/>
        <v>24</v>
      </c>
      <c r="B29" s="6">
        <f t="shared" si="1"/>
        <v>425</v>
      </c>
      <c r="C29" s="7" t="s">
        <v>4</v>
      </c>
      <c r="D29" s="6">
        <f t="shared" si="2"/>
        <v>104</v>
      </c>
      <c r="E29" s="80" t="s">
        <v>97</v>
      </c>
      <c r="F29" s="81" t="s">
        <v>49</v>
      </c>
      <c r="G29" s="89">
        <v>73</v>
      </c>
      <c r="H29" s="89">
        <v>75</v>
      </c>
      <c r="I29" s="89">
        <v>68</v>
      </c>
      <c r="J29" s="89">
        <v>72</v>
      </c>
      <c r="K29" s="89">
        <v>65</v>
      </c>
      <c r="L29" s="89">
        <v>72</v>
      </c>
      <c r="M29" s="6">
        <f t="shared" si="3"/>
        <v>75</v>
      </c>
      <c r="N29" s="2"/>
      <c r="O29" s="13">
        <f t="shared" si="4"/>
        <v>70.83333333333333</v>
      </c>
    </row>
    <row r="30" spans="1:15" ht="12.75">
      <c r="A30" s="5">
        <f t="shared" si="0"/>
        <v>25</v>
      </c>
      <c r="B30" s="6">
        <f t="shared" si="1"/>
        <v>418</v>
      </c>
      <c r="C30" s="7" t="s">
        <v>4</v>
      </c>
      <c r="D30" s="6">
        <f t="shared" si="2"/>
        <v>111</v>
      </c>
      <c r="E30" s="80" t="s">
        <v>61</v>
      </c>
      <c r="F30" s="105" t="s">
        <v>9</v>
      </c>
      <c r="G30" s="89">
        <v>60</v>
      </c>
      <c r="H30" s="89">
        <v>74</v>
      </c>
      <c r="I30" s="89">
        <v>67</v>
      </c>
      <c r="J30" s="89">
        <v>69</v>
      </c>
      <c r="K30" s="89">
        <v>77</v>
      </c>
      <c r="L30" s="89">
        <v>71</v>
      </c>
      <c r="M30" s="6">
        <f t="shared" si="3"/>
        <v>77</v>
      </c>
      <c r="N30" s="2"/>
      <c r="O30" s="13">
        <f t="shared" si="4"/>
        <v>69.66666666666667</v>
      </c>
    </row>
    <row r="31" spans="1:15" ht="12.75">
      <c r="A31" s="5">
        <f t="shared" si="0"/>
        <v>26</v>
      </c>
      <c r="B31" s="6">
        <f t="shared" si="1"/>
        <v>408</v>
      </c>
      <c r="C31" s="7"/>
      <c r="D31" s="6">
        <f t="shared" si="2"/>
        <v>121</v>
      </c>
      <c r="E31" s="80" t="s">
        <v>193</v>
      </c>
      <c r="F31" s="81" t="s">
        <v>8</v>
      </c>
      <c r="G31" s="89">
        <v>64</v>
      </c>
      <c r="H31" s="89">
        <v>74</v>
      </c>
      <c r="I31" s="89">
        <v>77</v>
      </c>
      <c r="J31" s="89">
        <v>62</v>
      </c>
      <c r="K31" s="89">
        <v>69</v>
      </c>
      <c r="L31" s="89">
        <v>62</v>
      </c>
      <c r="M31" s="6">
        <f t="shared" si="3"/>
        <v>77</v>
      </c>
      <c r="N31" s="2"/>
      <c r="O31" s="13">
        <f t="shared" si="4"/>
        <v>68</v>
      </c>
    </row>
    <row r="32" spans="1:15" ht="12.75">
      <c r="A32" s="5">
        <f t="shared" si="0"/>
        <v>27</v>
      </c>
      <c r="B32" s="6">
        <f t="shared" si="1"/>
        <v>404</v>
      </c>
      <c r="C32" s="7" t="s">
        <v>4</v>
      </c>
      <c r="D32" s="6">
        <f t="shared" si="2"/>
        <v>125</v>
      </c>
      <c r="E32" s="106" t="s">
        <v>38</v>
      </c>
      <c r="F32" s="81" t="s">
        <v>112</v>
      </c>
      <c r="G32" s="89">
        <v>71</v>
      </c>
      <c r="H32" s="89">
        <v>77</v>
      </c>
      <c r="I32" s="89">
        <v>57</v>
      </c>
      <c r="J32" s="89">
        <v>57</v>
      </c>
      <c r="K32" s="91">
        <v>86</v>
      </c>
      <c r="L32" s="89">
        <v>56</v>
      </c>
      <c r="M32" s="6">
        <f t="shared" si="3"/>
        <v>86</v>
      </c>
      <c r="N32" s="2" t="s">
        <v>420</v>
      </c>
      <c r="O32" s="13">
        <f t="shared" si="4"/>
        <v>67.33333333333333</v>
      </c>
    </row>
    <row r="33" spans="1:15" ht="12.75">
      <c r="A33" s="5">
        <f t="shared" si="0"/>
        <v>28</v>
      </c>
      <c r="B33" s="6">
        <f t="shared" si="1"/>
        <v>392</v>
      </c>
      <c r="C33" s="7"/>
      <c r="D33" s="6">
        <f t="shared" si="2"/>
        <v>137</v>
      </c>
      <c r="E33" s="80" t="s">
        <v>262</v>
      </c>
      <c r="F33" s="81" t="s">
        <v>11</v>
      </c>
      <c r="G33" s="89">
        <v>69</v>
      </c>
      <c r="H33" s="89">
        <v>79</v>
      </c>
      <c r="I33" s="89">
        <v>0</v>
      </c>
      <c r="J33" s="89">
        <v>79</v>
      </c>
      <c r="K33" s="125">
        <v>91</v>
      </c>
      <c r="L33" s="89">
        <v>74</v>
      </c>
      <c r="M33" s="6">
        <f t="shared" si="3"/>
        <v>91</v>
      </c>
      <c r="N33" s="2" t="s">
        <v>421</v>
      </c>
      <c r="O33" s="13">
        <f t="shared" si="4"/>
        <v>65.33333333333333</v>
      </c>
    </row>
    <row r="34" spans="1:15" ht="12.75">
      <c r="A34" s="5">
        <f t="shared" si="0"/>
        <v>29</v>
      </c>
      <c r="B34" s="6">
        <f t="shared" si="1"/>
        <v>389</v>
      </c>
      <c r="C34" s="7" t="s">
        <v>4</v>
      </c>
      <c r="D34" s="6">
        <f t="shared" si="2"/>
        <v>140</v>
      </c>
      <c r="E34" s="80" t="s">
        <v>83</v>
      </c>
      <c r="F34" s="81" t="s">
        <v>8</v>
      </c>
      <c r="G34" s="89">
        <v>80</v>
      </c>
      <c r="H34" s="89">
        <v>80</v>
      </c>
      <c r="I34" s="89">
        <v>0</v>
      </c>
      <c r="J34" s="89">
        <v>75</v>
      </c>
      <c r="K34" s="89">
        <v>77</v>
      </c>
      <c r="L34" s="89">
        <v>77</v>
      </c>
      <c r="M34" s="6">
        <f t="shared" si="3"/>
        <v>80</v>
      </c>
      <c r="N34" s="2"/>
      <c r="O34" s="13">
        <f t="shared" si="4"/>
        <v>64.83333333333333</v>
      </c>
    </row>
    <row r="35" spans="1:15" ht="12.75">
      <c r="A35" s="5">
        <f t="shared" si="0"/>
        <v>30</v>
      </c>
      <c r="B35" s="6">
        <f t="shared" si="1"/>
        <v>383</v>
      </c>
      <c r="C35" s="7" t="s">
        <v>4</v>
      </c>
      <c r="D35" s="6">
        <f t="shared" si="2"/>
        <v>146</v>
      </c>
      <c r="E35" s="80" t="s">
        <v>59</v>
      </c>
      <c r="F35" s="81" t="s">
        <v>33</v>
      </c>
      <c r="G35" s="89">
        <v>69</v>
      </c>
      <c r="H35" s="89">
        <v>81</v>
      </c>
      <c r="I35" s="89">
        <v>64</v>
      </c>
      <c r="J35" s="89">
        <v>50</v>
      </c>
      <c r="K35" s="89">
        <v>60</v>
      </c>
      <c r="L35" s="89">
        <v>59</v>
      </c>
      <c r="M35" s="6">
        <f t="shared" si="3"/>
        <v>81</v>
      </c>
      <c r="N35" s="2"/>
      <c r="O35" s="13">
        <f t="shared" si="4"/>
        <v>63.833333333333336</v>
      </c>
    </row>
    <row r="36" spans="1:15" ht="12.75">
      <c r="A36" s="5">
        <f t="shared" si="0"/>
        <v>31</v>
      </c>
      <c r="B36" s="6">
        <f t="shared" si="1"/>
        <v>367</v>
      </c>
      <c r="C36" s="7" t="s">
        <v>4</v>
      </c>
      <c r="D36" s="6">
        <f t="shared" si="2"/>
        <v>162</v>
      </c>
      <c r="E36" s="80" t="s">
        <v>64</v>
      </c>
      <c r="F36" s="81" t="s">
        <v>9</v>
      </c>
      <c r="G36" s="89">
        <v>76</v>
      </c>
      <c r="H36" s="89">
        <v>75</v>
      </c>
      <c r="I36" s="89">
        <v>0</v>
      </c>
      <c r="J36" s="89">
        <v>65</v>
      </c>
      <c r="K36" s="89">
        <v>69</v>
      </c>
      <c r="L36" s="89">
        <v>82</v>
      </c>
      <c r="M36" s="6">
        <f t="shared" si="3"/>
        <v>82</v>
      </c>
      <c r="N36" s="2"/>
      <c r="O36" s="13">
        <f t="shared" si="4"/>
        <v>61.166666666666664</v>
      </c>
    </row>
    <row r="37" spans="1:15" ht="12.75">
      <c r="A37" s="5">
        <f t="shared" si="0"/>
        <v>32</v>
      </c>
      <c r="B37" s="6">
        <f t="shared" si="1"/>
        <v>354</v>
      </c>
      <c r="C37" s="7" t="s">
        <v>4</v>
      </c>
      <c r="D37" s="6">
        <f t="shared" si="2"/>
        <v>175</v>
      </c>
      <c r="E37" s="80" t="s">
        <v>215</v>
      </c>
      <c r="F37" s="81" t="s">
        <v>14</v>
      </c>
      <c r="G37" s="89">
        <v>59</v>
      </c>
      <c r="H37" s="89">
        <v>48</v>
      </c>
      <c r="I37" s="89">
        <v>55</v>
      </c>
      <c r="J37" s="89">
        <v>53</v>
      </c>
      <c r="K37" s="89">
        <v>63</v>
      </c>
      <c r="L37" s="89">
        <v>76</v>
      </c>
      <c r="M37" s="6">
        <f t="shared" si="3"/>
        <v>76</v>
      </c>
      <c r="N37" s="2"/>
      <c r="O37" s="13">
        <f t="shared" si="4"/>
        <v>59</v>
      </c>
    </row>
    <row r="38" spans="1:15" ht="12.75">
      <c r="A38" s="5">
        <f aca="true" t="shared" si="5" ref="A38:A69">RANK(B38,$B$6:$B$157,0)</f>
        <v>33</v>
      </c>
      <c r="B38" s="6">
        <f aca="true" t="shared" si="6" ref="B38:B69">SUM(G38:L38)</f>
        <v>350</v>
      </c>
      <c r="C38" s="7" t="s">
        <v>4</v>
      </c>
      <c r="D38" s="6">
        <f aca="true" t="shared" si="7" ref="D38:D69">$B$6-B38</f>
        <v>179</v>
      </c>
      <c r="E38" s="80" t="s">
        <v>60</v>
      </c>
      <c r="F38" s="81" t="s">
        <v>9</v>
      </c>
      <c r="G38" s="89">
        <v>67</v>
      </c>
      <c r="H38" s="89">
        <v>53</v>
      </c>
      <c r="I38" s="89">
        <v>54</v>
      </c>
      <c r="J38" s="89">
        <v>55</v>
      </c>
      <c r="K38" s="89">
        <v>55</v>
      </c>
      <c r="L38" s="89">
        <v>66</v>
      </c>
      <c r="M38" s="6">
        <f aca="true" t="shared" si="8" ref="M38:M69">IF(ISBLANK(F38),0,MAX(G38,H38,I38,J38,K38,L38))</f>
        <v>67</v>
      </c>
      <c r="N38" s="2"/>
      <c r="O38" s="13">
        <f aca="true" t="shared" si="9" ref="O38:O69">AVERAGE(G38:L38)</f>
        <v>58.333333333333336</v>
      </c>
    </row>
    <row r="39" spans="1:15" ht="12.75">
      <c r="A39" s="5">
        <f t="shared" si="5"/>
        <v>34</v>
      </c>
      <c r="B39" s="6">
        <f t="shared" si="6"/>
        <v>343</v>
      </c>
      <c r="C39" s="7" t="s">
        <v>4</v>
      </c>
      <c r="D39" s="6">
        <f t="shared" si="7"/>
        <v>186</v>
      </c>
      <c r="E39" s="80" t="s">
        <v>225</v>
      </c>
      <c r="F39" s="81" t="s">
        <v>15</v>
      </c>
      <c r="G39" s="89">
        <v>73</v>
      </c>
      <c r="H39" s="89">
        <v>65</v>
      </c>
      <c r="I39" s="89">
        <v>73</v>
      </c>
      <c r="J39" s="89">
        <v>0</v>
      </c>
      <c r="K39" s="89">
        <v>56</v>
      </c>
      <c r="L39" s="89">
        <v>76</v>
      </c>
      <c r="M39" s="6">
        <f t="shared" si="8"/>
        <v>76</v>
      </c>
      <c r="N39" s="2"/>
      <c r="O39" s="13">
        <f t="shared" si="9"/>
        <v>57.166666666666664</v>
      </c>
    </row>
    <row r="40" spans="1:15" ht="12.75">
      <c r="A40" s="5">
        <f t="shared" si="5"/>
        <v>35</v>
      </c>
      <c r="B40" s="6">
        <f t="shared" si="6"/>
        <v>322</v>
      </c>
      <c r="C40" s="7" t="s">
        <v>4</v>
      </c>
      <c r="D40" s="6">
        <f t="shared" si="7"/>
        <v>207</v>
      </c>
      <c r="E40" s="80" t="s">
        <v>53</v>
      </c>
      <c r="F40" s="81" t="s">
        <v>33</v>
      </c>
      <c r="G40" s="89">
        <v>66</v>
      </c>
      <c r="H40" s="89">
        <v>0</v>
      </c>
      <c r="I40" s="89">
        <v>66</v>
      </c>
      <c r="J40" s="89">
        <v>76</v>
      </c>
      <c r="K40" s="89">
        <v>59</v>
      </c>
      <c r="L40" s="89">
        <v>55</v>
      </c>
      <c r="M40" s="6">
        <f t="shared" si="8"/>
        <v>76</v>
      </c>
      <c r="N40" s="2"/>
      <c r="O40" s="13">
        <f t="shared" si="9"/>
        <v>53.666666666666664</v>
      </c>
    </row>
    <row r="41" spans="1:15" ht="12.75">
      <c r="A41" s="5">
        <f t="shared" si="5"/>
        <v>36</v>
      </c>
      <c r="B41" s="6">
        <f t="shared" si="6"/>
        <v>269</v>
      </c>
      <c r="C41" s="7" t="s">
        <v>4</v>
      </c>
      <c r="D41" s="6">
        <f t="shared" si="7"/>
        <v>260</v>
      </c>
      <c r="E41" s="80" t="s">
        <v>87</v>
      </c>
      <c r="F41" s="81" t="s">
        <v>11</v>
      </c>
      <c r="G41" s="89">
        <v>0</v>
      </c>
      <c r="H41" s="89">
        <v>62</v>
      </c>
      <c r="I41" s="89">
        <v>62</v>
      </c>
      <c r="J41" s="89">
        <v>0</v>
      </c>
      <c r="K41" s="89">
        <v>71</v>
      </c>
      <c r="L41" s="89">
        <v>74</v>
      </c>
      <c r="M41" s="6">
        <f t="shared" si="8"/>
        <v>74</v>
      </c>
      <c r="N41" s="2"/>
      <c r="O41" s="13">
        <f t="shared" si="9"/>
        <v>44.833333333333336</v>
      </c>
    </row>
    <row r="42" spans="1:15" ht="12.75">
      <c r="A42" s="5">
        <f t="shared" si="5"/>
        <v>37</v>
      </c>
      <c r="B42" s="6">
        <f t="shared" si="6"/>
        <v>252</v>
      </c>
      <c r="C42" s="7" t="s">
        <v>4</v>
      </c>
      <c r="D42" s="6">
        <f t="shared" si="7"/>
        <v>277</v>
      </c>
      <c r="E42" s="80" t="s">
        <v>214</v>
      </c>
      <c r="F42" s="81" t="s">
        <v>14</v>
      </c>
      <c r="G42" s="89">
        <v>0</v>
      </c>
      <c r="H42" s="89">
        <v>55</v>
      </c>
      <c r="I42" s="89">
        <v>0</v>
      </c>
      <c r="J42" s="89">
        <v>62</v>
      </c>
      <c r="K42" s="89">
        <v>63</v>
      </c>
      <c r="L42" s="89">
        <v>72</v>
      </c>
      <c r="M42" s="6">
        <f t="shared" si="8"/>
        <v>72</v>
      </c>
      <c r="N42" s="2"/>
      <c r="O42" s="13">
        <f t="shared" si="9"/>
        <v>42</v>
      </c>
    </row>
    <row r="43" spans="1:15" ht="12.75">
      <c r="A43" s="5">
        <f t="shared" si="5"/>
        <v>38</v>
      </c>
      <c r="B43" s="6">
        <f t="shared" si="6"/>
        <v>225</v>
      </c>
      <c r="C43" s="7" t="s">
        <v>4</v>
      </c>
      <c r="D43" s="6">
        <f t="shared" si="7"/>
        <v>304</v>
      </c>
      <c r="E43" s="80" t="s">
        <v>93</v>
      </c>
      <c r="F43" s="81" t="s">
        <v>49</v>
      </c>
      <c r="G43" s="89">
        <v>0</v>
      </c>
      <c r="H43" s="89">
        <v>0</v>
      </c>
      <c r="I43" s="89">
        <v>72</v>
      </c>
      <c r="J43" s="89">
        <v>72</v>
      </c>
      <c r="K43" s="89">
        <v>81</v>
      </c>
      <c r="L43" s="89">
        <v>0</v>
      </c>
      <c r="M43" s="6">
        <f t="shared" si="8"/>
        <v>81</v>
      </c>
      <c r="N43" s="2"/>
      <c r="O43" s="13">
        <f t="shared" si="9"/>
        <v>37.5</v>
      </c>
    </row>
    <row r="44" spans="1:15" ht="12.75">
      <c r="A44" s="5">
        <f t="shared" si="5"/>
        <v>39</v>
      </c>
      <c r="B44" s="6">
        <f t="shared" si="6"/>
        <v>222</v>
      </c>
      <c r="C44" s="2"/>
      <c r="D44" s="6">
        <f t="shared" si="7"/>
        <v>307</v>
      </c>
      <c r="E44" s="80" t="s">
        <v>394</v>
      </c>
      <c r="F44" s="81" t="s">
        <v>276</v>
      </c>
      <c r="G44" s="89">
        <v>61</v>
      </c>
      <c r="H44" s="89">
        <v>0</v>
      </c>
      <c r="I44" s="89">
        <v>46</v>
      </c>
      <c r="J44" s="89">
        <v>57</v>
      </c>
      <c r="K44" s="89">
        <v>58</v>
      </c>
      <c r="L44" s="89">
        <v>0</v>
      </c>
      <c r="M44" s="6">
        <f t="shared" si="8"/>
        <v>61</v>
      </c>
      <c r="N44" s="2"/>
      <c r="O44" s="13">
        <f t="shared" si="9"/>
        <v>37</v>
      </c>
    </row>
    <row r="45" spans="1:15" ht="12.75">
      <c r="A45" s="5">
        <f t="shared" si="5"/>
        <v>40</v>
      </c>
      <c r="B45" s="6">
        <f t="shared" si="6"/>
        <v>188</v>
      </c>
      <c r="C45" s="7" t="s">
        <v>4</v>
      </c>
      <c r="D45" s="6">
        <f t="shared" si="7"/>
        <v>341</v>
      </c>
      <c r="E45" s="80" t="s">
        <v>391</v>
      </c>
      <c r="F45" s="81" t="s">
        <v>276</v>
      </c>
      <c r="G45" s="89">
        <v>0</v>
      </c>
      <c r="H45" s="89">
        <v>63</v>
      </c>
      <c r="I45" s="89">
        <v>0</v>
      </c>
      <c r="J45" s="89">
        <v>68</v>
      </c>
      <c r="K45" s="89">
        <v>0</v>
      </c>
      <c r="L45" s="89">
        <v>57</v>
      </c>
      <c r="M45" s="6">
        <f t="shared" si="8"/>
        <v>68</v>
      </c>
      <c r="N45" s="2"/>
      <c r="O45" s="13">
        <f t="shared" si="9"/>
        <v>31.333333333333332</v>
      </c>
    </row>
    <row r="46" spans="1:15" ht="12.75">
      <c r="A46" s="5">
        <f t="shared" si="5"/>
        <v>41</v>
      </c>
      <c r="B46" s="6">
        <f t="shared" si="6"/>
        <v>143</v>
      </c>
      <c r="C46" s="2"/>
      <c r="D46" s="6">
        <f t="shared" si="7"/>
        <v>386</v>
      </c>
      <c r="E46" s="80" t="s">
        <v>393</v>
      </c>
      <c r="F46" s="81" t="s">
        <v>276</v>
      </c>
      <c r="G46" s="89">
        <v>0</v>
      </c>
      <c r="H46" s="89">
        <v>45</v>
      </c>
      <c r="I46" s="89">
        <v>38</v>
      </c>
      <c r="J46" s="89">
        <v>0</v>
      </c>
      <c r="K46" s="89">
        <v>60</v>
      </c>
      <c r="L46" s="89">
        <v>0</v>
      </c>
      <c r="M46" s="6">
        <f t="shared" si="8"/>
        <v>60</v>
      </c>
      <c r="N46" s="2"/>
      <c r="O46" s="13">
        <f t="shared" si="9"/>
        <v>23.833333333333332</v>
      </c>
    </row>
    <row r="47" spans="1:15" ht="12.75">
      <c r="A47" s="5">
        <f t="shared" si="5"/>
        <v>42</v>
      </c>
      <c r="B47" s="6">
        <f t="shared" si="6"/>
        <v>134</v>
      </c>
      <c r="C47" s="7"/>
      <c r="D47" s="6">
        <f t="shared" si="7"/>
        <v>395</v>
      </c>
      <c r="E47" s="80" t="s">
        <v>56</v>
      </c>
      <c r="F47" s="81" t="s">
        <v>33</v>
      </c>
      <c r="G47" s="89">
        <v>0</v>
      </c>
      <c r="H47" s="89">
        <v>0</v>
      </c>
      <c r="I47" s="89">
        <v>72</v>
      </c>
      <c r="J47" s="89">
        <v>0</v>
      </c>
      <c r="K47" s="89">
        <v>0</v>
      </c>
      <c r="L47" s="89">
        <v>62</v>
      </c>
      <c r="M47" s="6">
        <f t="shared" si="8"/>
        <v>72</v>
      </c>
      <c r="N47" s="2"/>
      <c r="O47" s="13">
        <f t="shared" si="9"/>
        <v>22.333333333333332</v>
      </c>
    </row>
    <row r="48" spans="1:15" ht="12.75">
      <c r="A48" s="5">
        <f t="shared" si="5"/>
        <v>43</v>
      </c>
      <c r="B48" s="6">
        <f t="shared" si="6"/>
        <v>121</v>
      </c>
      <c r="C48" s="7"/>
      <c r="D48" s="6">
        <f t="shared" si="7"/>
        <v>408</v>
      </c>
      <c r="E48" s="80" t="s">
        <v>96</v>
      </c>
      <c r="F48" s="81" t="s">
        <v>49</v>
      </c>
      <c r="G48" s="89">
        <v>57</v>
      </c>
      <c r="H48" s="89">
        <v>64</v>
      </c>
      <c r="I48" s="89">
        <v>0</v>
      </c>
      <c r="J48" s="89">
        <v>0</v>
      </c>
      <c r="K48" s="89">
        <v>0</v>
      </c>
      <c r="L48" s="89">
        <v>0</v>
      </c>
      <c r="M48" s="6">
        <f t="shared" si="8"/>
        <v>64</v>
      </c>
      <c r="N48" s="2"/>
      <c r="O48" s="13">
        <f t="shared" si="9"/>
        <v>20.166666666666668</v>
      </c>
    </row>
    <row r="49" spans="1:15" ht="12.75">
      <c r="A49" s="5">
        <f t="shared" si="5"/>
        <v>44</v>
      </c>
      <c r="B49" s="6">
        <f t="shared" si="6"/>
        <v>120</v>
      </c>
      <c r="C49" s="7" t="s">
        <v>4</v>
      </c>
      <c r="D49" s="6">
        <f t="shared" si="7"/>
        <v>409</v>
      </c>
      <c r="E49" s="80" t="s">
        <v>54</v>
      </c>
      <c r="F49" s="81" t="s">
        <v>33</v>
      </c>
      <c r="G49" s="89">
        <v>0</v>
      </c>
      <c r="H49" s="89">
        <v>68</v>
      </c>
      <c r="I49" s="89">
        <v>0</v>
      </c>
      <c r="J49" s="89">
        <v>0</v>
      </c>
      <c r="K49" s="89">
        <v>52</v>
      </c>
      <c r="L49" s="89">
        <v>0</v>
      </c>
      <c r="M49" s="6">
        <f t="shared" si="8"/>
        <v>68</v>
      </c>
      <c r="N49" s="2"/>
      <c r="O49" s="13">
        <f t="shared" si="9"/>
        <v>20</v>
      </c>
    </row>
    <row r="50" spans="1:15" ht="12.75">
      <c r="A50" s="5">
        <f t="shared" si="5"/>
        <v>45</v>
      </c>
      <c r="B50" s="6">
        <f t="shared" si="6"/>
        <v>80</v>
      </c>
      <c r="C50" s="7" t="s">
        <v>4</v>
      </c>
      <c r="D50" s="6">
        <f t="shared" si="7"/>
        <v>449</v>
      </c>
      <c r="E50" s="80" t="s">
        <v>213</v>
      </c>
      <c r="F50" s="81" t="s">
        <v>14</v>
      </c>
      <c r="G50" s="89">
        <v>0</v>
      </c>
      <c r="H50" s="89">
        <v>0</v>
      </c>
      <c r="I50" s="89">
        <v>0</v>
      </c>
      <c r="J50" s="89">
        <v>0</v>
      </c>
      <c r="K50" s="89">
        <v>80</v>
      </c>
      <c r="L50" s="89">
        <v>0</v>
      </c>
      <c r="M50" s="6">
        <f t="shared" si="8"/>
        <v>80</v>
      </c>
      <c r="N50" s="2"/>
      <c r="O50" s="13">
        <f t="shared" si="9"/>
        <v>13.333333333333334</v>
      </c>
    </row>
    <row r="51" spans="1:15" ht="12.75">
      <c r="A51" s="5">
        <f t="shared" si="5"/>
        <v>46</v>
      </c>
      <c r="B51" s="6">
        <f t="shared" si="6"/>
        <v>74</v>
      </c>
      <c r="C51" s="7" t="s">
        <v>4</v>
      </c>
      <c r="D51" s="6">
        <f t="shared" si="7"/>
        <v>455</v>
      </c>
      <c r="E51" s="80" t="s">
        <v>41</v>
      </c>
      <c r="F51" s="81" t="s">
        <v>112</v>
      </c>
      <c r="G51" s="89">
        <v>0</v>
      </c>
      <c r="H51" s="89">
        <v>0</v>
      </c>
      <c r="I51" s="89">
        <v>0</v>
      </c>
      <c r="J51" s="89">
        <v>0</v>
      </c>
      <c r="K51" s="89">
        <v>0</v>
      </c>
      <c r="L51" s="89">
        <v>74</v>
      </c>
      <c r="M51" s="6">
        <f t="shared" si="8"/>
        <v>74</v>
      </c>
      <c r="N51" s="2"/>
      <c r="O51" s="13">
        <f t="shared" si="9"/>
        <v>12.333333333333334</v>
      </c>
    </row>
    <row r="52" spans="1:15" ht="12.75">
      <c r="A52" s="5">
        <f t="shared" si="5"/>
        <v>47</v>
      </c>
      <c r="B52" s="6">
        <f t="shared" si="6"/>
        <v>73</v>
      </c>
      <c r="C52" s="7" t="s">
        <v>4</v>
      </c>
      <c r="D52" s="6">
        <f t="shared" si="7"/>
        <v>456</v>
      </c>
      <c r="E52" s="80" t="s">
        <v>267</v>
      </c>
      <c r="F52" s="81" t="s">
        <v>11</v>
      </c>
      <c r="G52" s="89">
        <v>0</v>
      </c>
      <c r="H52" s="89">
        <v>0</v>
      </c>
      <c r="I52" s="89">
        <v>73</v>
      </c>
      <c r="J52" s="89">
        <v>0</v>
      </c>
      <c r="K52" s="89">
        <v>0</v>
      </c>
      <c r="L52" s="89">
        <v>0</v>
      </c>
      <c r="M52" s="6">
        <f t="shared" si="8"/>
        <v>73</v>
      </c>
      <c r="N52" s="2"/>
      <c r="O52" s="13">
        <f t="shared" si="9"/>
        <v>12.166666666666666</v>
      </c>
    </row>
    <row r="53" spans="1:15" ht="12.75">
      <c r="A53" s="5">
        <f t="shared" si="5"/>
        <v>48</v>
      </c>
      <c r="B53" s="6">
        <f t="shared" si="6"/>
        <v>70</v>
      </c>
      <c r="C53" s="7" t="s">
        <v>4</v>
      </c>
      <c r="D53" s="6">
        <f t="shared" si="7"/>
        <v>459</v>
      </c>
      <c r="E53" s="80" t="s">
        <v>264</v>
      </c>
      <c r="F53" s="81" t="s">
        <v>11</v>
      </c>
      <c r="G53" s="89">
        <v>0</v>
      </c>
      <c r="H53" s="89">
        <v>0</v>
      </c>
      <c r="I53" s="89">
        <v>0</v>
      </c>
      <c r="J53" s="89">
        <v>70</v>
      </c>
      <c r="K53" s="89">
        <v>0</v>
      </c>
      <c r="L53" s="89">
        <v>0</v>
      </c>
      <c r="M53" s="6">
        <f t="shared" si="8"/>
        <v>70</v>
      </c>
      <c r="N53" s="2"/>
      <c r="O53" s="13">
        <f t="shared" si="9"/>
        <v>11.666666666666666</v>
      </c>
    </row>
    <row r="54" spans="1:15" ht="12.75">
      <c r="A54" s="5">
        <f t="shared" si="5"/>
        <v>49</v>
      </c>
      <c r="B54" s="6">
        <f t="shared" si="6"/>
        <v>68</v>
      </c>
      <c r="C54" s="7" t="s">
        <v>4</v>
      </c>
      <c r="D54" s="6">
        <f t="shared" si="7"/>
        <v>461</v>
      </c>
      <c r="E54" s="80" t="s">
        <v>153</v>
      </c>
      <c r="F54" s="81" t="s">
        <v>15</v>
      </c>
      <c r="G54" s="89">
        <v>0</v>
      </c>
      <c r="H54" s="89">
        <v>0</v>
      </c>
      <c r="I54" s="89">
        <v>0</v>
      </c>
      <c r="J54" s="89">
        <v>68</v>
      </c>
      <c r="K54" s="89">
        <v>0</v>
      </c>
      <c r="L54" s="89">
        <v>0</v>
      </c>
      <c r="M54" s="6">
        <f t="shared" si="8"/>
        <v>68</v>
      </c>
      <c r="N54" s="2"/>
      <c r="O54" s="13">
        <f t="shared" si="9"/>
        <v>11.333333333333334</v>
      </c>
    </row>
    <row r="55" spans="1:15" ht="12.75">
      <c r="A55" s="5">
        <f t="shared" si="5"/>
        <v>50</v>
      </c>
      <c r="B55" s="6">
        <f t="shared" si="6"/>
        <v>62</v>
      </c>
      <c r="C55" s="7" t="s">
        <v>4</v>
      </c>
      <c r="D55" s="6">
        <f t="shared" si="7"/>
        <v>467</v>
      </c>
      <c r="E55" s="80" t="s">
        <v>88</v>
      </c>
      <c r="F55" s="81" t="s">
        <v>14</v>
      </c>
      <c r="G55" s="89">
        <v>62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6">
        <f t="shared" si="8"/>
        <v>62</v>
      </c>
      <c r="N55" s="2"/>
      <c r="O55" s="13">
        <f t="shared" si="9"/>
        <v>10.333333333333334</v>
      </c>
    </row>
    <row r="56" spans="1:15" ht="12.75">
      <c r="A56" s="5">
        <f t="shared" si="5"/>
        <v>51</v>
      </c>
      <c r="B56" s="6">
        <f t="shared" si="6"/>
        <v>61</v>
      </c>
      <c r="C56" s="7" t="s">
        <v>4</v>
      </c>
      <c r="D56" s="6">
        <f t="shared" si="7"/>
        <v>468</v>
      </c>
      <c r="E56" s="80" t="s">
        <v>396</v>
      </c>
      <c r="F56" s="81" t="s">
        <v>276</v>
      </c>
      <c r="G56" s="89">
        <v>61</v>
      </c>
      <c r="H56" s="89">
        <v>0</v>
      </c>
      <c r="I56" s="89">
        <v>0</v>
      </c>
      <c r="J56" s="89">
        <v>0</v>
      </c>
      <c r="K56" s="89">
        <v>0</v>
      </c>
      <c r="L56" s="89">
        <v>0</v>
      </c>
      <c r="M56" s="6">
        <f t="shared" si="8"/>
        <v>61</v>
      </c>
      <c r="N56" s="2"/>
      <c r="O56" s="13">
        <f t="shared" si="9"/>
        <v>10.166666666666666</v>
      </c>
    </row>
    <row r="57" spans="1:15" ht="12.75">
      <c r="A57" s="5">
        <f t="shared" si="5"/>
        <v>52</v>
      </c>
      <c r="B57" s="6">
        <f t="shared" si="6"/>
        <v>58</v>
      </c>
      <c r="C57" s="2"/>
      <c r="D57" s="6">
        <f t="shared" si="7"/>
        <v>471</v>
      </c>
      <c r="E57" s="80" t="s">
        <v>395</v>
      </c>
      <c r="F57" s="81" t="s">
        <v>276</v>
      </c>
      <c r="G57" s="89">
        <v>58</v>
      </c>
      <c r="H57" s="89">
        <v>0</v>
      </c>
      <c r="I57" s="89">
        <v>0</v>
      </c>
      <c r="J57" s="89">
        <v>0</v>
      </c>
      <c r="K57" s="89">
        <v>0</v>
      </c>
      <c r="L57" s="89">
        <v>0</v>
      </c>
      <c r="M57" s="6">
        <f t="shared" si="8"/>
        <v>58</v>
      </c>
      <c r="N57" s="2"/>
      <c r="O57" s="13">
        <f t="shared" si="9"/>
        <v>9.666666666666666</v>
      </c>
    </row>
    <row r="58" spans="1:15" ht="12.75">
      <c r="A58" s="5">
        <f t="shared" si="5"/>
        <v>53</v>
      </c>
      <c r="B58" s="6">
        <f t="shared" si="6"/>
        <v>57</v>
      </c>
      <c r="C58" s="7" t="s">
        <v>4</v>
      </c>
      <c r="D58" s="6">
        <f t="shared" si="7"/>
        <v>472</v>
      </c>
      <c r="E58" s="80" t="s">
        <v>392</v>
      </c>
      <c r="F58" s="81" t="s">
        <v>276</v>
      </c>
      <c r="G58" s="89">
        <v>0</v>
      </c>
      <c r="H58" s="89">
        <v>0</v>
      </c>
      <c r="I58" s="89">
        <v>0</v>
      </c>
      <c r="J58" s="89">
        <v>0</v>
      </c>
      <c r="K58" s="89">
        <v>0</v>
      </c>
      <c r="L58" s="89">
        <v>57</v>
      </c>
      <c r="M58" s="6">
        <f t="shared" si="8"/>
        <v>57</v>
      </c>
      <c r="N58" s="2"/>
      <c r="O58" s="13">
        <f t="shared" si="9"/>
        <v>9.5</v>
      </c>
    </row>
    <row r="59" spans="1:15" ht="12.75">
      <c r="A59" s="5">
        <f t="shared" si="5"/>
        <v>54</v>
      </c>
      <c r="B59" s="6">
        <f t="shared" si="6"/>
        <v>0</v>
      </c>
      <c r="C59" s="7" t="s">
        <v>4</v>
      </c>
      <c r="D59" s="6">
        <f t="shared" si="7"/>
        <v>529</v>
      </c>
      <c r="E59" s="80" t="s">
        <v>65</v>
      </c>
      <c r="F59" s="81" t="s">
        <v>9</v>
      </c>
      <c r="G59" s="89">
        <v>0</v>
      </c>
      <c r="H59" s="89">
        <v>0</v>
      </c>
      <c r="I59" s="89">
        <v>0</v>
      </c>
      <c r="J59" s="89">
        <v>0</v>
      </c>
      <c r="K59" s="89">
        <v>0</v>
      </c>
      <c r="L59" s="89">
        <v>0</v>
      </c>
      <c r="M59" s="6">
        <f t="shared" si="8"/>
        <v>0</v>
      </c>
      <c r="N59" s="2"/>
      <c r="O59" s="13">
        <f t="shared" si="9"/>
        <v>0</v>
      </c>
    </row>
    <row r="60" spans="1:15" ht="12.75">
      <c r="A60" s="5">
        <f t="shared" si="5"/>
        <v>54</v>
      </c>
      <c r="B60" s="6">
        <f t="shared" si="6"/>
        <v>0</v>
      </c>
      <c r="C60" s="7" t="s">
        <v>4</v>
      </c>
      <c r="D60" s="6">
        <f t="shared" si="7"/>
        <v>529</v>
      </c>
      <c r="E60" s="80" t="s">
        <v>62</v>
      </c>
      <c r="F60" s="81" t="s">
        <v>9</v>
      </c>
      <c r="G60" s="89">
        <v>0</v>
      </c>
      <c r="H60" s="89">
        <v>0</v>
      </c>
      <c r="I60" s="89">
        <v>0</v>
      </c>
      <c r="J60" s="89">
        <v>0</v>
      </c>
      <c r="K60" s="89">
        <v>0</v>
      </c>
      <c r="L60" s="89">
        <v>0</v>
      </c>
      <c r="M60" s="6">
        <f t="shared" si="8"/>
        <v>0</v>
      </c>
      <c r="N60" s="2"/>
      <c r="O60" s="13">
        <f t="shared" si="9"/>
        <v>0</v>
      </c>
    </row>
    <row r="61" spans="1:15" ht="12.75">
      <c r="A61" s="5">
        <f t="shared" si="5"/>
        <v>54</v>
      </c>
      <c r="B61" s="6">
        <f t="shared" si="6"/>
        <v>0</v>
      </c>
      <c r="C61" s="7" t="s">
        <v>4</v>
      </c>
      <c r="D61" s="6">
        <f t="shared" si="7"/>
        <v>529</v>
      </c>
      <c r="E61" s="80" t="s">
        <v>192</v>
      </c>
      <c r="F61" s="81" t="s">
        <v>9</v>
      </c>
      <c r="G61" s="89">
        <v>0</v>
      </c>
      <c r="H61" s="89">
        <v>0</v>
      </c>
      <c r="I61" s="89">
        <v>0</v>
      </c>
      <c r="J61" s="89">
        <v>0</v>
      </c>
      <c r="K61" s="89">
        <v>0</v>
      </c>
      <c r="L61" s="89">
        <v>0</v>
      </c>
      <c r="M61" s="6">
        <f t="shared" si="8"/>
        <v>0</v>
      </c>
      <c r="N61" s="2"/>
      <c r="O61" s="13">
        <f t="shared" si="9"/>
        <v>0</v>
      </c>
    </row>
    <row r="62" spans="1:15" ht="12.75">
      <c r="A62" s="5">
        <f t="shared" si="5"/>
        <v>54</v>
      </c>
      <c r="B62" s="6">
        <f t="shared" si="6"/>
        <v>0</v>
      </c>
      <c r="C62" s="7" t="s">
        <v>4</v>
      </c>
      <c r="D62" s="6">
        <f t="shared" si="7"/>
        <v>529</v>
      </c>
      <c r="E62" s="80" t="s">
        <v>55</v>
      </c>
      <c r="F62" s="81" t="s">
        <v>33</v>
      </c>
      <c r="G62" s="89">
        <v>0</v>
      </c>
      <c r="H62" s="89">
        <v>0</v>
      </c>
      <c r="I62" s="89">
        <v>0</v>
      </c>
      <c r="J62" s="89">
        <v>0</v>
      </c>
      <c r="K62" s="89">
        <v>0</v>
      </c>
      <c r="L62" s="89">
        <v>0</v>
      </c>
      <c r="M62" s="6">
        <f t="shared" si="8"/>
        <v>0</v>
      </c>
      <c r="N62" s="2"/>
      <c r="O62" s="13">
        <f t="shared" si="9"/>
        <v>0</v>
      </c>
    </row>
    <row r="63" spans="1:15" ht="12.75">
      <c r="A63" s="5">
        <f t="shared" si="5"/>
        <v>54</v>
      </c>
      <c r="B63" s="6">
        <f t="shared" si="6"/>
        <v>0</v>
      </c>
      <c r="C63" s="7" t="s">
        <v>4</v>
      </c>
      <c r="D63" s="6">
        <f t="shared" si="7"/>
        <v>529</v>
      </c>
      <c r="E63" s="80" t="s">
        <v>57</v>
      </c>
      <c r="F63" s="81" t="s">
        <v>33</v>
      </c>
      <c r="G63" s="89">
        <v>0</v>
      </c>
      <c r="H63" s="89">
        <v>0</v>
      </c>
      <c r="I63" s="89">
        <v>0</v>
      </c>
      <c r="J63" s="89">
        <v>0</v>
      </c>
      <c r="K63" s="89">
        <v>0</v>
      </c>
      <c r="L63" s="89">
        <v>0</v>
      </c>
      <c r="M63" s="6">
        <f t="shared" si="8"/>
        <v>0</v>
      </c>
      <c r="N63" s="2"/>
      <c r="O63" s="13">
        <f t="shared" si="9"/>
        <v>0</v>
      </c>
    </row>
    <row r="64" spans="1:15" ht="12.75">
      <c r="A64" s="5">
        <f t="shared" si="5"/>
        <v>54</v>
      </c>
      <c r="B64" s="6">
        <f t="shared" si="6"/>
        <v>0</v>
      </c>
      <c r="C64" s="7" t="s">
        <v>4</v>
      </c>
      <c r="D64" s="6">
        <f t="shared" si="7"/>
        <v>529</v>
      </c>
      <c r="E64" s="80" t="s">
        <v>58</v>
      </c>
      <c r="F64" s="81" t="s">
        <v>33</v>
      </c>
      <c r="G64" s="89">
        <v>0</v>
      </c>
      <c r="H64" s="89">
        <v>0</v>
      </c>
      <c r="I64" s="89">
        <v>0</v>
      </c>
      <c r="J64" s="89">
        <v>0</v>
      </c>
      <c r="K64" s="89">
        <v>0</v>
      </c>
      <c r="L64" s="89">
        <v>0</v>
      </c>
      <c r="M64" s="6">
        <f t="shared" si="8"/>
        <v>0</v>
      </c>
      <c r="N64" s="2"/>
      <c r="O64" s="13">
        <f t="shared" si="9"/>
        <v>0</v>
      </c>
    </row>
    <row r="65" spans="1:15" ht="12.75">
      <c r="A65" s="5">
        <f t="shared" si="5"/>
        <v>54</v>
      </c>
      <c r="B65" s="6">
        <f t="shared" si="6"/>
        <v>0</v>
      </c>
      <c r="C65" s="7" t="s">
        <v>4</v>
      </c>
      <c r="D65" s="6">
        <f t="shared" si="7"/>
        <v>529</v>
      </c>
      <c r="E65" s="80" t="s">
        <v>84</v>
      </c>
      <c r="F65" s="81" t="s">
        <v>8</v>
      </c>
      <c r="G65" s="89">
        <v>0</v>
      </c>
      <c r="H65" s="89">
        <v>0</v>
      </c>
      <c r="I65" s="89">
        <v>0</v>
      </c>
      <c r="J65" s="89">
        <v>0</v>
      </c>
      <c r="K65" s="89">
        <v>0</v>
      </c>
      <c r="L65" s="89">
        <v>0</v>
      </c>
      <c r="M65" s="6">
        <f t="shared" si="8"/>
        <v>0</v>
      </c>
      <c r="N65" s="2"/>
      <c r="O65" s="13">
        <f t="shared" si="9"/>
        <v>0</v>
      </c>
    </row>
    <row r="66" spans="1:15" ht="12.75">
      <c r="A66" s="5">
        <f t="shared" si="5"/>
        <v>54</v>
      </c>
      <c r="B66" s="6">
        <f t="shared" si="6"/>
        <v>0</v>
      </c>
      <c r="C66" s="7" t="s">
        <v>4</v>
      </c>
      <c r="D66" s="6">
        <f t="shared" si="7"/>
        <v>529</v>
      </c>
      <c r="E66" s="80" t="s">
        <v>85</v>
      </c>
      <c r="F66" s="81" t="s">
        <v>8</v>
      </c>
      <c r="G66" s="89">
        <v>0</v>
      </c>
      <c r="H66" s="89">
        <v>0</v>
      </c>
      <c r="I66" s="89">
        <v>0</v>
      </c>
      <c r="J66" s="89">
        <v>0</v>
      </c>
      <c r="K66" s="89">
        <v>0</v>
      </c>
      <c r="L66" s="89">
        <v>0</v>
      </c>
      <c r="M66" s="6">
        <f t="shared" si="8"/>
        <v>0</v>
      </c>
      <c r="N66" s="2"/>
      <c r="O66" s="13">
        <f t="shared" si="9"/>
        <v>0</v>
      </c>
    </row>
    <row r="67" spans="1:15" ht="12.75">
      <c r="A67" s="5">
        <f t="shared" si="5"/>
        <v>54</v>
      </c>
      <c r="B67" s="6">
        <f t="shared" si="6"/>
        <v>0</v>
      </c>
      <c r="C67" s="7"/>
      <c r="D67" s="6">
        <f t="shared" si="7"/>
        <v>529</v>
      </c>
      <c r="E67" s="80" t="s">
        <v>91</v>
      </c>
      <c r="F67" s="81" t="s">
        <v>49</v>
      </c>
      <c r="G67" s="89">
        <v>0</v>
      </c>
      <c r="H67" s="89">
        <v>0</v>
      </c>
      <c r="I67" s="89">
        <v>0</v>
      </c>
      <c r="J67" s="89">
        <v>0</v>
      </c>
      <c r="K67" s="89">
        <v>0</v>
      </c>
      <c r="L67" s="89">
        <v>0</v>
      </c>
      <c r="M67" s="6">
        <f t="shared" si="8"/>
        <v>0</v>
      </c>
      <c r="N67" s="2"/>
      <c r="O67" s="13">
        <f t="shared" si="9"/>
        <v>0</v>
      </c>
    </row>
    <row r="68" spans="1:15" ht="12.75">
      <c r="A68" s="5">
        <f t="shared" si="5"/>
        <v>54</v>
      </c>
      <c r="B68" s="6">
        <f t="shared" si="6"/>
        <v>0</v>
      </c>
      <c r="C68" s="7"/>
      <c r="D68" s="6">
        <f t="shared" si="7"/>
        <v>529</v>
      </c>
      <c r="E68" s="80" t="s">
        <v>92</v>
      </c>
      <c r="F68" s="81" t="s">
        <v>49</v>
      </c>
      <c r="G68" s="89">
        <v>0</v>
      </c>
      <c r="H68" s="89">
        <v>0</v>
      </c>
      <c r="I68" s="89">
        <v>0</v>
      </c>
      <c r="J68" s="89">
        <v>0</v>
      </c>
      <c r="K68" s="89">
        <v>0</v>
      </c>
      <c r="L68" s="89">
        <v>0</v>
      </c>
      <c r="M68" s="6">
        <f t="shared" si="8"/>
        <v>0</v>
      </c>
      <c r="N68" s="2"/>
      <c r="O68" s="13">
        <f t="shared" si="9"/>
        <v>0</v>
      </c>
    </row>
    <row r="69" spans="1:15" ht="12.75">
      <c r="A69" s="5">
        <f t="shared" si="5"/>
        <v>54</v>
      </c>
      <c r="B69" s="6">
        <f t="shared" si="6"/>
        <v>0</v>
      </c>
      <c r="C69" s="7"/>
      <c r="D69" s="6">
        <f t="shared" si="7"/>
        <v>529</v>
      </c>
      <c r="E69" s="80" t="s">
        <v>102</v>
      </c>
      <c r="F69" s="81" t="s">
        <v>49</v>
      </c>
      <c r="G69" s="89">
        <v>0</v>
      </c>
      <c r="H69" s="89">
        <v>0</v>
      </c>
      <c r="I69" s="89">
        <v>0</v>
      </c>
      <c r="J69" s="89">
        <v>0</v>
      </c>
      <c r="K69" s="89">
        <v>0</v>
      </c>
      <c r="L69" s="89">
        <v>0</v>
      </c>
      <c r="M69" s="6">
        <f t="shared" si="8"/>
        <v>0</v>
      </c>
      <c r="N69" s="2"/>
      <c r="O69" s="13">
        <f t="shared" si="9"/>
        <v>0</v>
      </c>
    </row>
    <row r="70" spans="1:15" ht="12.75">
      <c r="A70" s="5">
        <f aca="true" t="shared" si="10" ref="A70:A101">RANK(B70,$B$6:$B$157,0)</f>
        <v>54</v>
      </c>
      <c r="B70" s="6">
        <f aca="true" t="shared" si="11" ref="B70:B101">SUM(G70:L70)</f>
        <v>0</v>
      </c>
      <c r="C70" s="2"/>
      <c r="D70" s="6">
        <f aca="true" t="shared" si="12" ref="D70:D101">$B$6-B70</f>
        <v>529</v>
      </c>
      <c r="E70" s="80" t="s">
        <v>212</v>
      </c>
      <c r="F70" s="81" t="s">
        <v>14</v>
      </c>
      <c r="G70" s="89">
        <v>0</v>
      </c>
      <c r="H70" s="89">
        <v>0</v>
      </c>
      <c r="I70" s="89">
        <v>0</v>
      </c>
      <c r="J70" s="89">
        <v>0</v>
      </c>
      <c r="K70" s="89">
        <v>0</v>
      </c>
      <c r="L70" s="89">
        <v>0</v>
      </c>
      <c r="M70" s="6">
        <f aca="true" t="shared" si="13" ref="M70:M101">IF(ISBLANK(F70),0,MAX(G70,H70,I70,J70,K70,L70))</f>
        <v>0</v>
      </c>
      <c r="N70" s="2"/>
      <c r="O70" s="13">
        <f aca="true" t="shared" si="14" ref="O70:O101">AVERAGE(G70:L70)</f>
        <v>0</v>
      </c>
    </row>
    <row r="71" spans="1:15" ht="12.75">
      <c r="A71" s="5">
        <f t="shared" si="10"/>
        <v>54</v>
      </c>
      <c r="B71" s="6">
        <f t="shared" si="11"/>
        <v>0</v>
      </c>
      <c r="C71" s="7" t="s">
        <v>4</v>
      </c>
      <c r="D71" s="6">
        <f t="shared" si="12"/>
        <v>529</v>
      </c>
      <c r="E71" s="80" t="s">
        <v>157</v>
      </c>
      <c r="F71" s="81" t="s">
        <v>10</v>
      </c>
      <c r="G71" s="89">
        <v>0</v>
      </c>
      <c r="H71" s="89">
        <v>0</v>
      </c>
      <c r="I71" s="89">
        <v>0</v>
      </c>
      <c r="J71" s="89">
        <v>0</v>
      </c>
      <c r="K71" s="89">
        <v>0</v>
      </c>
      <c r="L71" s="89">
        <v>0</v>
      </c>
      <c r="M71" s="6">
        <f t="shared" si="13"/>
        <v>0</v>
      </c>
      <c r="N71" s="2"/>
      <c r="O71" s="13">
        <f t="shared" si="14"/>
        <v>0</v>
      </c>
    </row>
    <row r="72" spans="1:15" ht="12.75">
      <c r="A72" s="5">
        <f t="shared" si="10"/>
        <v>54</v>
      </c>
      <c r="B72" s="6">
        <f t="shared" si="11"/>
        <v>0</v>
      </c>
      <c r="C72" s="7" t="s">
        <v>4</v>
      </c>
      <c r="D72" s="6">
        <f t="shared" si="12"/>
        <v>529</v>
      </c>
      <c r="E72" s="80" t="s">
        <v>158</v>
      </c>
      <c r="F72" s="81" t="s">
        <v>10</v>
      </c>
      <c r="G72" s="89">
        <v>0</v>
      </c>
      <c r="H72" s="89">
        <v>0</v>
      </c>
      <c r="I72" s="89">
        <v>0</v>
      </c>
      <c r="J72" s="89">
        <v>0</v>
      </c>
      <c r="K72" s="89">
        <v>0</v>
      </c>
      <c r="L72" s="89">
        <v>0</v>
      </c>
      <c r="M72" s="6">
        <f t="shared" si="13"/>
        <v>0</v>
      </c>
      <c r="N72" s="2"/>
      <c r="O72" s="13">
        <f t="shared" si="14"/>
        <v>0</v>
      </c>
    </row>
    <row r="73" spans="1:15" ht="12.75">
      <c r="A73" s="5">
        <f t="shared" si="10"/>
        <v>54</v>
      </c>
      <c r="B73" s="6">
        <f t="shared" si="11"/>
        <v>0</v>
      </c>
      <c r="C73" s="7" t="s">
        <v>4</v>
      </c>
      <c r="D73" s="6">
        <f t="shared" si="12"/>
        <v>529</v>
      </c>
      <c r="E73" s="80" t="s">
        <v>159</v>
      </c>
      <c r="F73" s="81" t="s">
        <v>10</v>
      </c>
      <c r="G73" s="89">
        <v>0</v>
      </c>
      <c r="H73" s="89">
        <v>0</v>
      </c>
      <c r="I73" s="89">
        <v>0</v>
      </c>
      <c r="J73" s="89">
        <v>0</v>
      </c>
      <c r="K73" s="89">
        <v>0</v>
      </c>
      <c r="L73" s="89">
        <v>0</v>
      </c>
      <c r="M73" s="6">
        <f t="shared" si="13"/>
        <v>0</v>
      </c>
      <c r="N73" s="2"/>
      <c r="O73" s="13">
        <f t="shared" si="14"/>
        <v>0</v>
      </c>
    </row>
    <row r="74" spans="1:15" ht="12.75">
      <c r="A74" s="5">
        <f t="shared" si="10"/>
        <v>54</v>
      </c>
      <c r="B74" s="6">
        <f t="shared" si="11"/>
        <v>0</v>
      </c>
      <c r="C74" s="7" t="s">
        <v>4</v>
      </c>
      <c r="D74" s="6">
        <f t="shared" si="12"/>
        <v>529</v>
      </c>
      <c r="E74" s="80" t="s">
        <v>160</v>
      </c>
      <c r="F74" s="81" t="s">
        <v>10</v>
      </c>
      <c r="G74" s="89">
        <v>0</v>
      </c>
      <c r="H74" s="89">
        <v>0</v>
      </c>
      <c r="I74" s="89">
        <v>0</v>
      </c>
      <c r="J74" s="89">
        <v>0</v>
      </c>
      <c r="K74" s="89">
        <v>0</v>
      </c>
      <c r="L74" s="89">
        <v>0</v>
      </c>
      <c r="M74" s="6">
        <f t="shared" si="13"/>
        <v>0</v>
      </c>
      <c r="N74" s="2"/>
      <c r="O74" s="13">
        <f t="shared" si="14"/>
        <v>0</v>
      </c>
    </row>
    <row r="75" spans="1:15" ht="12.75">
      <c r="A75" s="5">
        <f t="shared" si="10"/>
        <v>54</v>
      </c>
      <c r="B75" s="16">
        <f t="shared" si="11"/>
        <v>0</v>
      </c>
      <c r="C75" s="18" t="s">
        <v>4</v>
      </c>
      <c r="D75" s="16">
        <f t="shared" si="12"/>
        <v>529</v>
      </c>
      <c r="E75" s="80" t="s">
        <v>260</v>
      </c>
      <c r="F75" s="81" t="s">
        <v>10</v>
      </c>
      <c r="G75" s="89">
        <v>0</v>
      </c>
      <c r="H75" s="89">
        <v>0</v>
      </c>
      <c r="I75" s="89">
        <v>0</v>
      </c>
      <c r="J75" s="89">
        <v>0</v>
      </c>
      <c r="K75" s="89">
        <v>0</v>
      </c>
      <c r="L75" s="89">
        <v>0</v>
      </c>
      <c r="M75" s="6">
        <f t="shared" si="13"/>
        <v>0</v>
      </c>
      <c r="N75" s="2"/>
      <c r="O75" s="13">
        <f t="shared" si="14"/>
        <v>0</v>
      </c>
    </row>
    <row r="76" spans="1:15" ht="12.75">
      <c r="A76" s="5">
        <f t="shared" si="10"/>
        <v>54</v>
      </c>
      <c r="B76" s="6">
        <f t="shared" si="11"/>
        <v>0</v>
      </c>
      <c r="C76" s="7" t="s">
        <v>4</v>
      </c>
      <c r="D76" s="6">
        <f t="shared" si="12"/>
        <v>529</v>
      </c>
      <c r="E76" s="80" t="s">
        <v>161</v>
      </c>
      <c r="F76" s="81" t="s">
        <v>10</v>
      </c>
      <c r="G76" s="25">
        <v>0</v>
      </c>
      <c r="H76" s="89">
        <v>0</v>
      </c>
      <c r="I76" s="89">
        <v>0</v>
      </c>
      <c r="J76" s="89">
        <v>0</v>
      </c>
      <c r="K76" s="89">
        <v>0</v>
      </c>
      <c r="L76" s="89">
        <v>0</v>
      </c>
      <c r="M76" s="6">
        <f t="shared" si="13"/>
        <v>0</v>
      </c>
      <c r="N76" s="2"/>
      <c r="O76" s="13">
        <f t="shared" si="14"/>
        <v>0</v>
      </c>
    </row>
    <row r="77" spans="1:15" ht="12.75">
      <c r="A77" s="5">
        <f t="shared" si="10"/>
        <v>54</v>
      </c>
      <c r="B77" s="6">
        <f t="shared" si="11"/>
        <v>0</v>
      </c>
      <c r="C77" s="7" t="s">
        <v>4</v>
      </c>
      <c r="D77" s="6">
        <f t="shared" si="12"/>
        <v>529</v>
      </c>
      <c r="E77" s="80" t="s">
        <v>268</v>
      </c>
      <c r="F77" s="81" t="s">
        <v>11</v>
      </c>
      <c r="G77" s="89">
        <v>0</v>
      </c>
      <c r="H77" s="89">
        <v>0</v>
      </c>
      <c r="I77" s="89">
        <v>0</v>
      </c>
      <c r="J77" s="89">
        <v>0</v>
      </c>
      <c r="K77" s="89">
        <v>0</v>
      </c>
      <c r="L77" s="89">
        <v>0</v>
      </c>
      <c r="M77" s="6">
        <f t="shared" si="13"/>
        <v>0</v>
      </c>
      <c r="N77" s="2"/>
      <c r="O77" s="13">
        <f t="shared" si="14"/>
        <v>0</v>
      </c>
    </row>
    <row r="78" spans="1:15" ht="12.75">
      <c r="A78" s="5">
        <f t="shared" si="10"/>
        <v>54</v>
      </c>
      <c r="B78" s="6">
        <f t="shared" si="11"/>
        <v>0</v>
      </c>
      <c r="C78" s="2"/>
      <c r="D78" s="6">
        <f t="shared" si="12"/>
        <v>529</v>
      </c>
      <c r="E78" s="80" t="s">
        <v>390</v>
      </c>
      <c r="F78" s="81" t="s">
        <v>276</v>
      </c>
      <c r="G78" s="89">
        <v>0</v>
      </c>
      <c r="H78" s="89">
        <v>0</v>
      </c>
      <c r="I78" s="89">
        <v>0</v>
      </c>
      <c r="J78" s="89">
        <v>0</v>
      </c>
      <c r="K78" s="89">
        <v>0</v>
      </c>
      <c r="L78" s="89">
        <v>0</v>
      </c>
      <c r="M78" s="6">
        <f t="shared" si="13"/>
        <v>0</v>
      </c>
      <c r="N78" s="2"/>
      <c r="O78" s="13">
        <f t="shared" si="14"/>
        <v>0</v>
      </c>
    </row>
    <row r="79" spans="1:15" ht="12.75">
      <c r="A79" s="5">
        <f t="shared" si="10"/>
        <v>54</v>
      </c>
      <c r="B79" s="6">
        <f t="shared" si="11"/>
        <v>0</v>
      </c>
      <c r="C79" s="7" t="s">
        <v>4</v>
      </c>
      <c r="D79" s="6">
        <f t="shared" si="12"/>
        <v>529</v>
      </c>
      <c r="E79" s="11"/>
      <c r="F79" s="1"/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6">
        <f t="shared" si="13"/>
        <v>0</v>
      </c>
      <c r="N79" s="2"/>
      <c r="O79" s="13">
        <f t="shared" si="14"/>
        <v>0</v>
      </c>
    </row>
    <row r="80" spans="1:15" ht="12.75">
      <c r="A80" s="5">
        <f t="shared" si="10"/>
        <v>54</v>
      </c>
      <c r="B80" s="6">
        <f t="shared" si="11"/>
        <v>0</v>
      </c>
      <c r="C80" s="7" t="s">
        <v>4</v>
      </c>
      <c r="D80" s="6">
        <f t="shared" si="12"/>
        <v>529</v>
      </c>
      <c r="E80" s="11"/>
      <c r="F80" s="1"/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6">
        <f t="shared" si="13"/>
        <v>0</v>
      </c>
      <c r="N80" s="2"/>
      <c r="O80" s="13">
        <f t="shared" si="14"/>
        <v>0</v>
      </c>
    </row>
    <row r="81" spans="1:15" ht="12.75">
      <c r="A81" s="5">
        <f t="shared" si="10"/>
        <v>54</v>
      </c>
      <c r="B81" s="6">
        <f t="shared" si="11"/>
        <v>0</v>
      </c>
      <c r="C81" s="7" t="s">
        <v>4</v>
      </c>
      <c r="D81" s="6">
        <f t="shared" si="12"/>
        <v>529</v>
      </c>
      <c r="E81" s="11"/>
      <c r="F81" s="1"/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6">
        <f t="shared" si="13"/>
        <v>0</v>
      </c>
      <c r="N81" s="2"/>
      <c r="O81" s="13">
        <f t="shared" si="14"/>
        <v>0</v>
      </c>
    </row>
    <row r="82" spans="1:15" ht="12.75">
      <c r="A82" s="5">
        <f t="shared" si="10"/>
        <v>54</v>
      </c>
      <c r="B82" s="6">
        <f t="shared" si="11"/>
        <v>0</v>
      </c>
      <c r="C82" s="7" t="s">
        <v>4</v>
      </c>
      <c r="D82" s="6">
        <f t="shared" si="12"/>
        <v>529</v>
      </c>
      <c r="E82" s="11"/>
      <c r="F82" s="1"/>
      <c r="G82" s="6"/>
      <c r="H82" s="6"/>
      <c r="I82" s="6"/>
      <c r="J82" s="6"/>
      <c r="K82" s="6"/>
      <c r="L82" s="6"/>
      <c r="M82" s="6">
        <f t="shared" si="13"/>
        <v>0</v>
      </c>
      <c r="N82" s="2"/>
      <c r="O82" s="13" t="e">
        <f t="shared" si="14"/>
        <v>#DIV/0!</v>
      </c>
    </row>
    <row r="83" spans="1:15" ht="12.75">
      <c r="A83" s="5">
        <f t="shared" si="10"/>
        <v>54</v>
      </c>
      <c r="B83" s="6">
        <f t="shared" si="11"/>
        <v>0</v>
      </c>
      <c r="C83" s="7" t="s">
        <v>4</v>
      </c>
      <c r="D83" s="6">
        <f t="shared" si="12"/>
        <v>529</v>
      </c>
      <c r="E83" s="11"/>
      <c r="F83" s="1"/>
      <c r="G83" s="6"/>
      <c r="H83" s="6"/>
      <c r="I83" s="6"/>
      <c r="J83" s="6"/>
      <c r="K83" s="6"/>
      <c r="L83" s="6"/>
      <c r="M83" s="6">
        <f t="shared" si="13"/>
        <v>0</v>
      </c>
      <c r="N83" s="2">
        <f>IF(M83&lt;90,"",VLOOKUP(M83,'[2]Tabelle1'!$L$16:$M$56,2,FALSE))</f>
      </c>
      <c r="O83" s="13" t="e">
        <f t="shared" si="14"/>
        <v>#DIV/0!</v>
      </c>
    </row>
    <row r="84" spans="1:15" ht="12.75">
      <c r="A84" s="5">
        <f t="shared" si="10"/>
        <v>54</v>
      </c>
      <c r="B84" s="6">
        <f t="shared" si="11"/>
        <v>0</v>
      </c>
      <c r="C84" s="7" t="s">
        <v>4</v>
      </c>
      <c r="D84" s="6">
        <f t="shared" si="12"/>
        <v>529</v>
      </c>
      <c r="E84" s="11"/>
      <c r="F84" s="1"/>
      <c r="G84" s="6"/>
      <c r="H84" s="6"/>
      <c r="I84" s="6"/>
      <c r="J84" s="6"/>
      <c r="K84" s="6"/>
      <c r="L84" s="6"/>
      <c r="M84" s="6">
        <f t="shared" si="13"/>
        <v>0</v>
      </c>
      <c r="N84" s="2">
        <f>IF(M84&lt;90,"",VLOOKUP(M84,'[2]Tabelle1'!$L$16:$M$56,2,FALSE))</f>
      </c>
      <c r="O84" s="13" t="e">
        <f t="shared" si="14"/>
        <v>#DIV/0!</v>
      </c>
    </row>
    <row r="85" spans="1:15" ht="12.75">
      <c r="A85" s="5">
        <f t="shared" si="10"/>
        <v>54</v>
      </c>
      <c r="B85" s="6">
        <f t="shared" si="11"/>
        <v>0</v>
      </c>
      <c r="C85" s="7" t="s">
        <v>4</v>
      </c>
      <c r="D85" s="6">
        <f t="shared" si="12"/>
        <v>529</v>
      </c>
      <c r="E85" s="11"/>
      <c r="F85" s="1"/>
      <c r="G85" s="6"/>
      <c r="H85" s="6"/>
      <c r="I85" s="6"/>
      <c r="J85" s="6"/>
      <c r="K85" s="6"/>
      <c r="L85" s="6"/>
      <c r="M85" s="6">
        <f t="shared" si="13"/>
        <v>0</v>
      </c>
      <c r="N85" s="2">
        <f>IF(M85&lt;90,"",VLOOKUP(M85,'[2]Tabelle1'!$L$16:$M$56,2,FALSE))</f>
      </c>
      <c r="O85" s="13" t="e">
        <f t="shared" si="14"/>
        <v>#DIV/0!</v>
      </c>
    </row>
    <row r="86" spans="1:15" ht="12.75">
      <c r="A86" s="5">
        <f t="shared" si="10"/>
        <v>54</v>
      </c>
      <c r="B86" s="6">
        <f t="shared" si="11"/>
        <v>0</v>
      </c>
      <c r="C86" s="7" t="s">
        <v>4</v>
      </c>
      <c r="D86" s="6">
        <f t="shared" si="12"/>
        <v>529</v>
      </c>
      <c r="E86" s="11"/>
      <c r="F86" s="1"/>
      <c r="G86" s="6"/>
      <c r="H86" s="6"/>
      <c r="I86" s="6"/>
      <c r="J86" s="6"/>
      <c r="K86" s="6"/>
      <c r="L86" s="6"/>
      <c r="M86" s="6">
        <f t="shared" si="13"/>
        <v>0</v>
      </c>
      <c r="N86" s="2">
        <f>IF(M86&lt;90,"",VLOOKUP(M86,'[2]Tabelle1'!$L$16:$M$56,2,FALSE))</f>
      </c>
      <c r="O86" s="13" t="e">
        <f t="shared" si="14"/>
        <v>#DIV/0!</v>
      </c>
    </row>
    <row r="87" spans="1:15" ht="12.75">
      <c r="A87" s="5">
        <f t="shared" si="10"/>
        <v>54</v>
      </c>
      <c r="B87" s="6">
        <f t="shared" si="11"/>
        <v>0</v>
      </c>
      <c r="C87" s="7" t="s">
        <v>4</v>
      </c>
      <c r="D87" s="6">
        <f t="shared" si="12"/>
        <v>529</v>
      </c>
      <c r="E87" s="11"/>
      <c r="F87" s="1"/>
      <c r="G87" s="6"/>
      <c r="H87" s="6"/>
      <c r="I87" s="6"/>
      <c r="J87" s="6"/>
      <c r="K87" s="6"/>
      <c r="L87" s="6"/>
      <c r="M87" s="6">
        <f t="shared" si="13"/>
        <v>0</v>
      </c>
      <c r="N87" s="2">
        <f>IF(M87&lt;90,"",VLOOKUP(M87,'[2]Tabelle1'!$L$16:$M$56,2,FALSE))</f>
      </c>
      <c r="O87" s="13" t="e">
        <f t="shared" si="14"/>
        <v>#DIV/0!</v>
      </c>
    </row>
    <row r="88" spans="1:15" ht="12.75">
      <c r="A88" s="5">
        <f t="shared" si="10"/>
        <v>54</v>
      </c>
      <c r="B88" s="6">
        <f t="shared" si="11"/>
        <v>0</v>
      </c>
      <c r="C88" s="7" t="s">
        <v>4</v>
      </c>
      <c r="D88" s="6">
        <f t="shared" si="12"/>
        <v>529</v>
      </c>
      <c r="E88" s="11"/>
      <c r="F88" s="1"/>
      <c r="G88" s="6"/>
      <c r="H88" s="6"/>
      <c r="I88" s="6"/>
      <c r="J88" s="6"/>
      <c r="K88" s="6"/>
      <c r="L88" s="6"/>
      <c r="M88" s="6">
        <f t="shared" si="13"/>
        <v>0</v>
      </c>
      <c r="N88" s="2">
        <f>IF(M88&lt;90,"",VLOOKUP(M88,'[2]Tabelle1'!$L$16:$M$56,2,FALSE))</f>
      </c>
      <c r="O88" s="13" t="e">
        <f t="shared" si="14"/>
        <v>#DIV/0!</v>
      </c>
    </row>
    <row r="89" spans="1:15" ht="12.75">
      <c r="A89" s="5">
        <f t="shared" si="10"/>
        <v>54</v>
      </c>
      <c r="B89" s="6">
        <f t="shared" si="11"/>
        <v>0</v>
      </c>
      <c r="C89" s="7" t="s">
        <v>4</v>
      </c>
      <c r="D89" s="6">
        <f t="shared" si="12"/>
        <v>529</v>
      </c>
      <c r="E89" s="11"/>
      <c r="F89" s="1"/>
      <c r="G89" s="6"/>
      <c r="H89" s="6"/>
      <c r="I89" s="6"/>
      <c r="J89" s="6"/>
      <c r="K89" s="6"/>
      <c r="L89" s="6"/>
      <c r="M89" s="6">
        <f t="shared" si="13"/>
        <v>0</v>
      </c>
      <c r="N89" s="2">
        <f>IF(M89&lt;90,"",VLOOKUP(M89,'[2]Tabelle1'!$L$16:$M$56,2,FALSE))</f>
      </c>
      <c r="O89" s="13" t="e">
        <f t="shared" si="14"/>
        <v>#DIV/0!</v>
      </c>
    </row>
    <row r="90" spans="1:15" ht="12.75">
      <c r="A90" s="5">
        <f t="shared" si="10"/>
        <v>54</v>
      </c>
      <c r="B90" s="6">
        <f t="shared" si="11"/>
        <v>0</v>
      </c>
      <c r="C90" s="7" t="s">
        <v>4</v>
      </c>
      <c r="D90" s="6">
        <f t="shared" si="12"/>
        <v>529</v>
      </c>
      <c r="E90" s="11"/>
      <c r="F90" s="1"/>
      <c r="G90" s="6"/>
      <c r="H90" s="6"/>
      <c r="I90" s="6"/>
      <c r="J90" s="6"/>
      <c r="K90" s="6"/>
      <c r="L90" s="6"/>
      <c r="M90" s="6">
        <f t="shared" si="13"/>
        <v>0</v>
      </c>
      <c r="N90" s="2">
        <f>IF(M90&lt;90,"",VLOOKUP(M90,'[2]Tabelle1'!$L$16:$M$56,2,FALSE))</f>
      </c>
      <c r="O90" s="13" t="e">
        <f t="shared" si="14"/>
        <v>#DIV/0!</v>
      </c>
    </row>
    <row r="91" spans="1:15" ht="12.75">
      <c r="A91" s="5">
        <f t="shared" si="10"/>
        <v>54</v>
      </c>
      <c r="B91" s="6">
        <f t="shared" si="11"/>
        <v>0</v>
      </c>
      <c r="C91" s="7" t="s">
        <v>4</v>
      </c>
      <c r="D91" s="6">
        <f t="shared" si="12"/>
        <v>529</v>
      </c>
      <c r="E91" s="11"/>
      <c r="F91" s="1"/>
      <c r="G91" s="6"/>
      <c r="H91" s="6"/>
      <c r="I91" s="6"/>
      <c r="J91" s="6"/>
      <c r="K91" s="6"/>
      <c r="L91" s="6"/>
      <c r="M91" s="6">
        <f t="shared" si="13"/>
        <v>0</v>
      </c>
      <c r="N91" s="2">
        <f>IF(M91&lt;90,"",VLOOKUP(M91,'[2]Tabelle1'!$L$16:$M$56,2,FALSE))</f>
      </c>
      <c r="O91" s="13" t="e">
        <f t="shared" si="14"/>
        <v>#DIV/0!</v>
      </c>
    </row>
    <row r="92" spans="1:15" ht="12.75">
      <c r="A92" s="5">
        <f t="shared" si="10"/>
        <v>54</v>
      </c>
      <c r="B92" s="6">
        <f t="shared" si="11"/>
        <v>0</v>
      </c>
      <c r="C92" s="7" t="s">
        <v>4</v>
      </c>
      <c r="D92" s="6">
        <f t="shared" si="12"/>
        <v>529</v>
      </c>
      <c r="E92" s="11"/>
      <c r="F92" s="1"/>
      <c r="G92" s="6"/>
      <c r="H92" s="6"/>
      <c r="I92" s="6"/>
      <c r="J92" s="6"/>
      <c r="K92" s="6"/>
      <c r="L92" s="6"/>
      <c r="M92" s="6">
        <f t="shared" si="13"/>
        <v>0</v>
      </c>
      <c r="N92" s="2">
        <f>IF(M92&lt;90,"",VLOOKUP(M92,'[2]Tabelle1'!$L$16:$M$56,2,FALSE))</f>
      </c>
      <c r="O92" s="13" t="e">
        <f t="shared" si="14"/>
        <v>#DIV/0!</v>
      </c>
    </row>
    <row r="93" spans="1:15" ht="12.75">
      <c r="A93" s="5">
        <f t="shared" si="10"/>
        <v>54</v>
      </c>
      <c r="B93" s="6">
        <f t="shared" si="11"/>
        <v>0</v>
      </c>
      <c r="C93" s="7" t="s">
        <v>4</v>
      </c>
      <c r="D93" s="6">
        <f t="shared" si="12"/>
        <v>529</v>
      </c>
      <c r="E93" s="11"/>
      <c r="F93" s="1"/>
      <c r="G93" s="6"/>
      <c r="H93" s="6"/>
      <c r="I93" s="6"/>
      <c r="J93" s="6"/>
      <c r="K93" s="6"/>
      <c r="L93" s="6"/>
      <c r="M93" s="6">
        <f t="shared" si="13"/>
        <v>0</v>
      </c>
      <c r="N93" s="2">
        <f>IF(M93&lt;90,"",VLOOKUP(M93,'[2]Tabelle1'!$L$16:$M$56,2,FALSE))</f>
      </c>
      <c r="O93" s="13" t="e">
        <f t="shared" si="14"/>
        <v>#DIV/0!</v>
      </c>
    </row>
    <row r="94" spans="1:15" ht="12.75">
      <c r="A94" s="5">
        <f t="shared" si="10"/>
        <v>54</v>
      </c>
      <c r="B94" s="6">
        <f t="shared" si="11"/>
        <v>0</v>
      </c>
      <c r="C94" s="7" t="s">
        <v>4</v>
      </c>
      <c r="D94" s="6">
        <f t="shared" si="12"/>
        <v>529</v>
      </c>
      <c r="E94" s="11"/>
      <c r="F94" s="1"/>
      <c r="G94" s="6"/>
      <c r="H94" s="6"/>
      <c r="I94" s="6"/>
      <c r="J94" s="6"/>
      <c r="K94" s="6"/>
      <c r="L94" s="6"/>
      <c r="M94" s="6">
        <f t="shared" si="13"/>
        <v>0</v>
      </c>
      <c r="N94" s="2">
        <f>IF(M94&lt;90,"",VLOOKUP(M94,'[2]Tabelle1'!$L$16:$M$56,2,FALSE))</f>
      </c>
      <c r="O94" s="13" t="e">
        <f t="shared" si="14"/>
        <v>#DIV/0!</v>
      </c>
    </row>
    <row r="95" spans="1:15" ht="12.75">
      <c r="A95" s="5">
        <f t="shared" si="10"/>
        <v>54</v>
      </c>
      <c r="B95" s="6">
        <f t="shared" si="11"/>
        <v>0</v>
      </c>
      <c r="C95" s="7" t="s">
        <v>4</v>
      </c>
      <c r="D95" s="6">
        <f t="shared" si="12"/>
        <v>529</v>
      </c>
      <c r="E95" s="11"/>
      <c r="F95" s="1"/>
      <c r="G95" s="6"/>
      <c r="H95" s="6"/>
      <c r="I95" s="6"/>
      <c r="J95" s="6"/>
      <c r="K95" s="6"/>
      <c r="L95" s="6"/>
      <c r="M95" s="6">
        <f t="shared" si="13"/>
        <v>0</v>
      </c>
      <c r="N95" s="2">
        <f>IF(M95&lt;90,"",VLOOKUP(M95,'[2]Tabelle1'!$L$16:$M$56,2,FALSE))</f>
      </c>
      <c r="O95" s="13" t="e">
        <f t="shared" si="14"/>
        <v>#DIV/0!</v>
      </c>
    </row>
    <row r="96" spans="1:15" ht="12.75">
      <c r="A96" s="5">
        <f t="shared" si="10"/>
        <v>54</v>
      </c>
      <c r="B96" s="6">
        <f t="shared" si="11"/>
        <v>0</v>
      </c>
      <c r="C96" s="7" t="s">
        <v>4</v>
      </c>
      <c r="D96" s="6">
        <f t="shared" si="12"/>
        <v>529</v>
      </c>
      <c r="E96" s="11"/>
      <c r="F96" s="1"/>
      <c r="G96" s="6"/>
      <c r="H96" s="6"/>
      <c r="I96" s="6"/>
      <c r="J96" s="6"/>
      <c r="K96" s="6"/>
      <c r="L96" s="6"/>
      <c r="M96" s="6">
        <f t="shared" si="13"/>
        <v>0</v>
      </c>
      <c r="N96" s="2">
        <f>IF(M96&lt;90,"",VLOOKUP(M96,'[2]Tabelle1'!$L$16:$M$56,2,FALSE))</f>
      </c>
      <c r="O96" s="13" t="e">
        <f t="shared" si="14"/>
        <v>#DIV/0!</v>
      </c>
    </row>
    <row r="97" spans="1:15" ht="12.75">
      <c r="A97" s="5">
        <f t="shared" si="10"/>
        <v>54</v>
      </c>
      <c r="B97" s="6">
        <f t="shared" si="11"/>
        <v>0</v>
      </c>
      <c r="C97" s="7" t="s">
        <v>4</v>
      </c>
      <c r="D97" s="6">
        <f t="shared" si="12"/>
        <v>529</v>
      </c>
      <c r="E97" s="11"/>
      <c r="F97" s="1"/>
      <c r="G97" s="6"/>
      <c r="H97" s="6"/>
      <c r="I97" s="6"/>
      <c r="J97" s="6"/>
      <c r="K97" s="6"/>
      <c r="L97" s="6"/>
      <c r="M97" s="6">
        <f t="shared" si="13"/>
        <v>0</v>
      </c>
      <c r="N97" s="2">
        <f>IF(M97&lt;90,"",VLOOKUP(M97,'[2]Tabelle1'!$L$16:$M$56,2,FALSE))</f>
      </c>
      <c r="O97" s="13" t="e">
        <f t="shared" si="14"/>
        <v>#DIV/0!</v>
      </c>
    </row>
    <row r="98" spans="1:15" ht="12.75">
      <c r="A98" s="5">
        <f t="shared" si="10"/>
        <v>54</v>
      </c>
      <c r="B98" s="6">
        <f t="shared" si="11"/>
        <v>0</v>
      </c>
      <c r="C98" s="7" t="s">
        <v>4</v>
      </c>
      <c r="D98" s="6">
        <f t="shared" si="12"/>
        <v>529</v>
      </c>
      <c r="E98" s="11"/>
      <c r="F98" s="1"/>
      <c r="G98" s="6"/>
      <c r="H98" s="6"/>
      <c r="I98" s="6"/>
      <c r="J98" s="6"/>
      <c r="K98" s="6"/>
      <c r="L98" s="6"/>
      <c r="M98" s="6">
        <f t="shared" si="13"/>
        <v>0</v>
      </c>
      <c r="N98" s="2">
        <f>IF(M98&lt;90,"",VLOOKUP(M98,'[2]Tabelle1'!$L$16:$M$56,2,FALSE))</f>
      </c>
      <c r="O98" s="13" t="e">
        <f t="shared" si="14"/>
        <v>#DIV/0!</v>
      </c>
    </row>
    <row r="99" spans="1:15" ht="12.75">
      <c r="A99" s="5">
        <f t="shared" si="10"/>
        <v>54</v>
      </c>
      <c r="B99" s="6">
        <f t="shared" si="11"/>
        <v>0</v>
      </c>
      <c r="C99" s="7" t="s">
        <v>4</v>
      </c>
      <c r="D99" s="6">
        <f t="shared" si="12"/>
        <v>529</v>
      </c>
      <c r="E99" s="11"/>
      <c r="F99" s="1"/>
      <c r="G99" s="6"/>
      <c r="H99" s="6"/>
      <c r="I99" s="6"/>
      <c r="J99" s="6"/>
      <c r="K99" s="6"/>
      <c r="L99" s="6"/>
      <c r="M99" s="6">
        <f t="shared" si="13"/>
        <v>0</v>
      </c>
      <c r="N99" s="2">
        <f>IF(M99&lt;90,"",VLOOKUP(M99,'[2]Tabelle1'!$L$16:$M$56,2,FALSE))</f>
      </c>
      <c r="O99" s="13" t="e">
        <f t="shared" si="14"/>
        <v>#DIV/0!</v>
      </c>
    </row>
    <row r="100" spans="1:15" ht="12.75">
      <c r="A100" s="5">
        <f t="shared" si="10"/>
        <v>54</v>
      </c>
      <c r="B100" s="6">
        <f t="shared" si="11"/>
        <v>0</v>
      </c>
      <c r="C100" s="7" t="s">
        <v>4</v>
      </c>
      <c r="D100" s="6">
        <f t="shared" si="12"/>
        <v>529</v>
      </c>
      <c r="E100" s="11"/>
      <c r="F100" s="1"/>
      <c r="G100" s="6"/>
      <c r="H100" s="6"/>
      <c r="I100" s="6"/>
      <c r="J100" s="6"/>
      <c r="K100" s="6"/>
      <c r="L100" s="6"/>
      <c r="M100" s="6">
        <f t="shared" si="13"/>
        <v>0</v>
      </c>
      <c r="N100" s="2">
        <f>IF(M100&lt;90,"",VLOOKUP(M100,'[2]Tabelle1'!$L$16:$M$56,2,FALSE))</f>
      </c>
      <c r="O100" s="13" t="e">
        <f t="shared" si="14"/>
        <v>#DIV/0!</v>
      </c>
    </row>
    <row r="101" spans="1:15" ht="12.75">
      <c r="A101" s="5">
        <f t="shared" si="10"/>
        <v>54</v>
      </c>
      <c r="B101" s="6">
        <f t="shared" si="11"/>
        <v>0</v>
      </c>
      <c r="C101" s="7" t="s">
        <v>4</v>
      </c>
      <c r="D101" s="6">
        <f t="shared" si="12"/>
        <v>529</v>
      </c>
      <c r="E101" s="11"/>
      <c r="F101" s="1"/>
      <c r="G101" s="6"/>
      <c r="H101" s="6"/>
      <c r="I101" s="6"/>
      <c r="J101" s="6"/>
      <c r="K101" s="6"/>
      <c r="L101" s="6"/>
      <c r="M101" s="6">
        <f t="shared" si="13"/>
        <v>0</v>
      </c>
      <c r="N101" s="2">
        <f>IF(M101&lt;90,"",VLOOKUP(M101,'[2]Tabelle1'!$L$16:$M$56,2,FALSE))</f>
      </c>
      <c r="O101" s="13" t="e">
        <f t="shared" si="14"/>
        <v>#DIV/0!</v>
      </c>
    </row>
  </sheetData>
  <sheetProtection/>
  <mergeCells count="6">
    <mergeCell ref="B1:N1"/>
    <mergeCell ref="B2:N2"/>
    <mergeCell ref="B3:N3"/>
    <mergeCell ref="Q8:V8"/>
    <mergeCell ref="Q9:V9"/>
    <mergeCell ref="Q10:V10"/>
  </mergeCells>
  <printOptions/>
  <pageMargins left="0.7" right="0.7" top="0.787401575" bottom="0.7874015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76"/>
  <sheetViews>
    <sheetView zoomScalePageLayoutView="0" workbookViewId="0" topLeftCell="A1">
      <selection activeCell="R16" sqref="R16"/>
    </sheetView>
  </sheetViews>
  <sheetFormatPr defaultColWidth="11.421875" defaultRowHeight="12.75"/>
  <cols>
    <col min="1" max="1" width="4.7109375" style="0" customWidth="1"/>
    <col min="2" max="2" width="6.28125" style="0" customWidth="1"/>
    <col min="3" max="3" width="0.13671875" style="0" customWidth="1"/>
    <col min="4" max="4" width="6.28125" style="0" customWidth="1"/>
    <col min="5" max="5" width="24.7109375" style="0" customWidth="1"/>
    <col min="6" max="6" width="18.7109375" style="0" customWidth="1"/>
    <col min="7" max="12" width="4.7109375" style="0" customWidth="1"/>
    <col min="13" max="13" width="5.7109375" style="0" customWidth="1"/>
    <col min="14" max="15" width="7.7109375" style="0" customWidth="1"/>
    <col min="24" max="24" width="22.28125" style="0" customWidth="1"/>
  </cols>
  <sheetData>
    <row r="1" spans="2:14" s="1" customFormat="1" ht="30" customHeight="1">
      <c r="B1" s="142" t="s">
        <v>438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2:14" s="1" customFormat="1" ht="12" customHeight="1">
      <c r="B2" s="143" t="s">
        <v>440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2:14" s="1" customFormat="1" ht="12" customHeight="1">
      <c r="B3" s="143" t="s">
        <v>460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2:14" s="1" customFormat="1" ht="12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s="1" customFormat="1" ht="100.5" thickBot="1">
      <c r="A5" s="3" t="s">
        <v>0</v>
      </c>
      <c r="B5" s="3" t="s">
        <v>3</v>
      </c>
      <c r="C5" s="3" t="s">
        <v>2</v>
      </c>
      <c r="D5" s="3" t="s">
        <v>17</v>
      </c>
      <c r="E5" s="15" t="s">
        <v>1</v>
      </c>
      <c r="F5" s="15" t="s">
        <v>26</v>
      </c>
      <c r="G5" s="40" t="s">
        <v>320</v>
      </c>
      <c r="H5" s="41" t="s">
        <v>44</v>
      </c>
      <c r="I5" s="42" t="s">
        <v>21</v>
      </c>
      <c r="J5" s="43" t="s">
        <v>27</v>
      </c>
      <c r="K5" s="44" t="s">
        <v>45</v>
      </c>
      <c r="L5" s="45" t="s">
        <v>48</v>
      </c>
      <c r="M5" s="3" t="s">
        <v>7</v>
      </c>
      <c r="N5" s="4" t="s">
        <v>6</v>
      </c>
      <c r="O5" s="12" t="s">
        <v>22</v>
      </c>
    </row>
    <row r="6" spans="1:16" s="1" customFormat="1" ht="12.75" customHeight="1" thickBot="1">
      <c r="A6" s="128">
        <f aca="true" t="shared" si="0" ref="A6:A37">RANK(B6,$B$6:$B$74,0)</f>
        <v>1</v>
      </c>
      <c r="B6" s="129">
        <f aca="true" t="shared" si="1" ref="B6:B37">SUM(G6:L6)</f>
        <v>503</v>
      </c>
      <c r="C6" s="130" t="s">
        <v>5</v>
      </c>
      <c r="D6" s="130">
        <f aca="true" t="shared" si="2" ref="D6:D37">$B$6-B6</f>
        <v>0</v>
      </c>
      <c r="E6" s="131" t="s">
        <v>206</v>
      </c>
      <c r="F6" s="132" t="s">
        <v>46</v>
      </c>
      <c r="G6" s="90">
        <v>87</v>
      </c>
      <c r="H6" s="90">
        <v>92</v>
      </c>
      <c r="I6" s="91">
        <v>77</v>
      </c>
      <c r="J6" s="90">
        <v>93</v>
      </c>
      <c r="K6" s="89">
        <v>70</v>
      </c>
      <c r="L6" s="124">
        <v>84</v>
      </c>
      <c r="M6" s="6">
        <f aca="true" t="shared" si="3" ref="M6:M37">IF(ISBLANK(F6),0,MAX(G6,H6,I6,J6,K6,L6))</f>
        <v>93</v>
      </c>
      <c r="N6" s="2" t="str">
        <f>IF(M6&lt;75,"",VLOOKUP(M6,'[2]Tabelle1'!$J$16:$K$56,2,FALSE))</f>
        <v>Gold</v>
      </c>
      <c r="O6" s="13">
        <f aca="true" t="shared" si="4" ref="O6:O37">AVERAGE(G6:L6)</f>
        <v>83.83333333333333</v>
      </c>
      <c r="P6" s="13"/>
    </row>
    <row r="7" spans="1:24" s="1" customFormat="1" ht="12.75" customHeight="1">
      <c r="A7" s="128">
        <f t="shared" si="0"/>
        <v>2</v>
      </c>
      <c r="B7" s="129">
        <f t="shared" si="1"/>
        <v>462</v>
      </c>
      <c r="C7" s="130" t="s">
        <v>5</v>
      </c>
      <c r="D7" s="130">
        <f t="shared" si="2"/>
        <v>41</v>
      </c>
      <c r="E7" s="131" t="s">
        <v>217</v>
      </c>
      <c r="F7" s="132" t="s">
        <v>15</v>
      </c>
      <c r="G7" s="90">
        <v>90</v>
      </c>
      <c r="H7" s="91">
        <v>77</v>
      </c>
      <c r="I7" s="91">
        <v>76</v>
      </c>
      <c r="J7" s="89">
        <v>69</v>
      </c>
      <c r="K7" s="91">
        <v>78</v>
      </c>
      <c r="L7" s="89">
        <v>72</v>
      </c>
      <c r="M7" s="6">
        <f t="shared" si="3"/>
        <v>90</v>
      </c>
      <c r="N7" s="2" t="str">
        <f>IF(M7&lt;75,"",VLOOKUP(M7,'[2]Tabelle1'!$J$16:$K$56,2,FALSE))</f>
        <v>Gold</v>
      </c>
      <c r="O7" s="13">
        <f t="shared" si="4"/>
        <v>77</v>
      </c>
      <c r="Q7" s="30"/>
      <c r="R7" s="30"/>
      <c r="S7" s="30"/>
      <c r="T7" s="30"/>
      <c r="U7" s="30"/>
      <c r="V7" s="30"/>
      <c r="W7" s="30"/>
      <c r="X7" s="30"/>
    </row>
    <row r="8" spans="1:24" s="1" customFormat="1" ht="12.75" customHeight="1">
      <c r="A8" s="128">
        <f t="shared" si="0"/>
        <v>3</v>
      </c>
      <c r="B8" s="129">
        <f t="shared" si="1"/>
        <v>448</v>
      </c>
      <c r="C8" s="130"/>
      <c r="D8" s="130">
        <f t="shared" si="2"/>
        <v>55</v>
      </c>
      <c r="E8" s="131" t="s">
        <v>115</v>
      </c>
      <c r="F8" s="132" t="s">
        <v>112</v>
      </c>
      <c r="G8" s="89">
        <v>67</v>
      </c>
      <c r="H8" s="125">
        <v>83</v>
      </c>
      <c r="I8" s="89">
        <v>70</v>
      </c>
      <c r="J8" s="89">
        <v>70</v>
      </c>
      <c r="K8" s="89">
        <v>68</v>
      </c>
      <c r="L8" s="90">
        <v>90</v>
      </c>
      <c r="M8" s="6">
        <f t="shared" si="3"/>
        <v>90</v>
      </c>
      <c r="N8" s="2" t="str">
        <f>IF(M8&lt;75,"",VLOOKUP(M8,'[2]Tabelle1'!$J$16:$K$56,2,FALSE))</f>
        <v>Gold</v>
      </c>
      <c r="O8" s="13">
        <f t="shared" si="4"/>
        <v>74.66666666666667</v>
      </c>
      <c r="Q8" s="148" t="s">
        <v>458</v>
      </c>
      <c r="R8" s="146"/>
      <c r="S8" s="146"/>
      <c r="T8" s="146"/>
      <c r="U8" s="146"/>
      <c r="V8" s="146"/>
      <c r="W8" s="31"/>
      <c r="X8" s="31"/>
    </row>
    <row r="9" spans="1:24" s="1" customFormat="1" ht="12.75" customHeight="1">
      <c r="A9" s="5">
        <f t="shared" si="0"/>
        <v>4</v>
      </c>
      <c r="B9" s="19">
        <f t="shared" si="1"/>
        <v>444</v>
      </c>
      <c r="C9" s="7" t="s">
        <v>5</v>
      </c>
      <c r="D9" s="7">
        <f t="shared" si="2"/>
        <v>59</v>
      </c>
      <c r="E9" s="80" t="s">
        <v>207</v>
      </c>
      <c r="F9" s="81" t="s">
        <v>14</v>
      </c>
      <c r="G9" s="89">
        <v>64</v>
      </c>
      <c r="H9" s="90">
        <v>87</v>
      </c>
      <c r="I9" s="89">
        <v>74</v>
      </c>
      <c r="J9" s="89">
        <v>70</v>
      </c>
      <c r="K9" s="89">
        <v>72</v>
      </c>
      <c r="L9" s="91">
        <v>77</v>
      </c>
      <c r="M9" s="6">
        <f t="shared" si="3"/>
        <v>87</v>
      </c>
      <c r="N9" s="2" t="str">
        <f>IF(M9&lt;75,"",VLOOKUP(M9,'[2]Tabelle1'!$J$16:$K$56,2,FALSE))</f>
        <v>Gold</v>
      </c>
      <c r="O9" s="13">
        <f t="shared" si="4"/>
        <v>74</v>
      </c>
      <c r="Q9" s="148" t="s">
        <v>459</v>
      </c>
      <c r="R9" s="148"/>
      <c r="S9" s="148"/>
      <c r="T9" s="148"/>
      <c r="U9" s="148"/>
      <c r="V9" s="148"/>
      <c r="W9" s="31"/>
      <c r="X9" s="31"/>
    </row>
    <row r="10" spans="1:24" s="1" customFormat="1" ht="12.75" customHeight="1">
      <c r="A10" s="5">
        <f t="shared" si="0"/>
        <v>5</v>
      </c>
      <c r="B10" s="19">
        <f t="shared" si="1"/>
        <v>437</v>
      </c>
      <c r="C10" s="7" t="s">
        <v>5</v>
      </c>
      <c r="D10" s="7">
        <f t="shared" si="2"/>
        <v>66</v>
      </c>
      <c r="E10" s="80" t="s">
        <v>165</v>
      </c>
      <c r="F10" s="81" t="s">
        <v>46</v>
      </c>
      <c r="G10" s="91">
        <v>76</v>
      </c>
      <c r="H10" s="89">
        <v>68</v>
      </c>
      <c r="I10" s="89">
        <v>70</v>
      </c>
      <c r="J10" s="91">
        <v>79</v>
      </c>
      <c r="K10" s="89">
        <v>69</v>
      </c>
      <c r="L10" s="91">
        <v>75</v>
      </c>
      <c r="M10" s="6">
        <f t="shared" si="3"/>
        <v>79</v>
      </c>
      <c r="N10" s="2" t="str">
        <f>IF(M10&lt;75,"",VLOOKUP(M10,'[2]Tabelle1'!$J$16:$K$56,2,FALSE))</f>
        <v>Bronze</v>
      </c>
      <c r="O10" s="13">
        <f t="shared" si="4"/>
        <v>72.83333333333333</v>
      </c>
      <c r="Q10" s="148"/>
      <c r="R10" s="148"/>
      <c r="S10" s="148"/>
      <c r="T10" s="148"/>
      <c r="U10" s="148"/>
      <c r="V10" s="148"/>
      <c r="W10" s="31"/>
      <c r="X10" s="31"/>
    </row>
    <row r="11" spans="1:24" s="1" customFormat="1" ht="12.75" customHeight="1">
      <c r="A11" s="5">
        <f t="shared" si="0"/>
        <v>6</v>
      </c>
      <c r="B11" s="19">
        <f t="shared" si="1"/>
        <v>430</v>
      </c>
      <c r="C11" s="7" t="s">
        <v>5</v>
      </c>
      <c r="D11" s="7">
        <f t="shared" si="2"/>
        <v>73</v>
      </c>
      <c r="E11" s="80" t="s">
        <v>208</v>
      </c>
      <c r="F11" s="81" t="s">
        <v>14</v>
      </c>
      <c r="G11" s="89">
        <v>73</v>
      </c>
      <c r="H11" s="89">
        <v>67</v>
      </c>
      <c r="I11" s="89">
        <v>67</v>
      </c>
      <c r="J11" s="89">
        <v>73</v>
      </c>
      <c r="K11" s="89">
        <v>72</v>
      </c>
      <c r="L11" s="91">
        <v>78</v>
      </c>
      <c r="M11" s="6">
        <f t="shared" si="3"/>
        <v>78</v>
      </c>
      <c r="N11" s="2" t="str">
        <f>IF(M11&lt;75,"",VLOOKUP(M11,'[2]Tabelle1'!$J$16:$K$56,2,FALSE))</f>
        <v>Bronze</v>
      </c>
      <c r="O11" s="13">
        <f t="shared" si="4"/>
        <v>71.66666666666667</v>
      </c>
      <c r="Q11" s="146" t="s">
        <v>461</v>
      </c>
      <c r="R11" s="146"/>
      <c r="S11" s="146"/>
      <c r="T11" s="146"/>
      <c r="U11" s="146"/>
      <c r="V11" s="146"/>
      <c r="W11" s="31"/>
      <c r="X11" s="31"/>
    </row>
    <row r="12" spans="1:24" s="1" customFormat="1" ht="12.75" customHeight="1">
      <c r="A12" s="5">
        <f t="shared" si="0"/>
        <v>6</v>
      </c>
      <c r="B12" s="19">
        <f t="shared" si="1"/>
        <v>430</v>
      </c>
      <c r="C12" s="7" t="s">
        <v>5</v>
      </c>
      <c r="D12" s="7">
        <f t="shared" si="2"/>
        <v>73</v>
      </c>
      <c r="E12" s="80" t="s">
        <v>140</v>
      </c>
      <c r="F12" s="81" t="s">
        <v>16</v>
      </c>
      <c r="G12" s="89">
        <v>70</v>
      </c>
      <c r="H12" s="124">
        <v>81</v>
      </c>
      <c r="I12" s="89">
        <v>70</v>
      </c>
      <c r="J12" s="89">
        <v>69</v>
      </c>
      <c r="K12" s="89">
        <v>70</v>
      </c>
      <c r="L12" s="89">
        <v>70</v>
      </c>
      <c r="M12" s="6">
        <f t="shared" si="3"/>
        <v>81</v>
      </c>
      <c r="N12" s="2" t="str">
        <f>IF(M12&lt;75,"",VLOOKUP(M12,'[2]Tabelle1'!$J$16:$K$56,2,FALSE))</f>
        <v>Silber</v>
      </c>
      <c r="O12" s="13">
        <f t="shared" si="4"/>
        <v>71.66666666666667</v>
      </c>
      <c r="Q12" s="147" t="s">
        <v>462</v>
      </c>
      <c r="R12" s="147"/>
      <c r="S12" s="147"/>
      <c r="T12" s="147"/>
      <c r="U12" s="147"/>
      <c r="V12" s="147"/>
      <c r="W12" s="31"/>
      <c r="X12" s="31"/>
    </row>
    <row r="13" spans="1:24" s="1" customFormat="1" ht="12.75" customHeight="1">
      <c r="A13" s="5">
        <f t="shared" si="0"/>
        <v>8</v>
      </c>
      <c r="B13" s="19">
        <f t="shared" si="1"/>
        <v>423</v>
      </c>
      <c r="C13" s="7" t="s">
        <v>5</v>
      </c>
      <c r="D13" s="7">
        <f t="shared" si="2"/>
        <v>80</v>
      </c>
      <c r="E13" s="102" t="s">
        <v>453</v>
      </c>
      <c r="F13" s="81" t="s">
        <v>274</v>
      </c>
      <c r="G13" s="91">
        <v>77</v>
      </c>
      <c r="H13" s="89">
        <v>66</v>
      </c>
      <c r="I13" s="89">
        <v>61</v>
      </c>
      <c r="J13" s="91">
        <v>78</v>
      </c>
      <c r="K13" s="89">
        <v>59</v>
      </c>
      <c r="L13" s="125">
        <v>82</v>
      </c>
      <c r="M13" s="6">
        <f t="shared" si="3"/>
        <v>82</v>
      </c>
      <c r="N13" s="2" t="str">
        <f>IF(M13&lt;75,"",VLOOKUP(M13,'[2]Tabelle1'!$J$16:$K$56,2,FALSE))</f>
        <v>Silber</v>
      </c>
      <c r="O13" s="13">
        <f t="shared" si="4"/>
        <v>70.5</v>
      </c>
      <c r="Q13" s="32"/>
      <c r="R13" s="32"/>
      <c r="S13" s="32"/>
      <c r="T13" s="32"/>
      <c r="U13" s="32"/>
      <c r="V13" s="32"/>
      <c r="W13" s="32"/>
      <c r="X13" s="32"/>
    </row>
    <row r="14" spans="1:15" s="1" customFormat="1" ht="12.75" customHeight="1">
      <c r="A14" s="5">
        <f t="shared" si="0"/>
        <v>9</v>
      </c>
      <c r="B14" s="19">
        <f t="shared" si="1"/>
        <v>421</v>
      </c>
      <c r="C14" s="7"/>
      <c r="D14" s="7">
        <f t="shared" si="2"/>
        <v>82</v>
      </c>
      <c r="E14" s="80" t="s">
        <v>174</v>
      </c>
      <c r="F14" s="81" t="s">
        <v>188</v>
      </c>
      <c r="G14" s="89">
        <v>74</v>
      </c>
      <c r="H14" s="125">
        <v>82</v>
      </c>
      <c r="I14" s="89">
        <v>59</v>
      </c>
      <c r="J14" s="89">
        <v>66</v>
      </c>
      <c r="K14" s="89">
        <v>67</v>
      </c>
      <c r="L14" s="89">
        <v>73</v>
      </c>
      <c r="M14" s="6">
        <f t="shared" si="3"/>
        <v>82</v>
      </c>
      <c r="N14" s="2" t="str">
        <f>IF(M14&lt;75,"",VLOOKUP(M14,'[2]Tabelle1'!$J$16:$K$56,2,FALSE))</f>
        <v>Silber</v>
      </c>
      <c r="O14" s="13">
        <f t="shared" si="4"/>
        <v>70.16666666666667</v>
      </c>
    </row>
    <row r="15" spans="1:17" s="1" customFormat="1" ht="12.75" customHeight="1">
      <c r="A15" s="5">
        <f t="shared" si="0"/>
        <v>10</v>
      </c>
      <c r="B15" s="19">
        <f t="shared" si="1"/>
        <v>411</v>
      </c>
      <c r="C15" s="7" t="s">
        <v>5</v>
      </c>
      <c r="D15" s="7">
        <f t="shared" si="2"/>
        <v>92</v>
      </c>
      <c r="E15" s="80" t="s">
        <v>138</v>
      </c>
      <c r="F15" s="81" t="s">
        <v>16</v>
      </c>
      <c r="G15" s="89">
        <v>70</v>
      </c>
      <c r="H15" s="91">
        <v>79</v>
      </c>
      <c r="I15" s="89">
        <v>65</v>
      </c>
      <c r="J15" s="89">
        <v>60</v>
      </c>
      <c r="K15" s="89">
        <v>60</v>
      </c>
      <c r="L15" s="91">
        <v>77</v>
      </c>
      <c r="M15" s="6">
        <f t="shared" si="3"/>
        <v>79</v>
      </c>
      <c r="N15" s="2" t="str">
        <f>IF(M15&lt;75,"",VLOOKUP(M15,'[2]Tabelle1'!$J$16:$K$56,2,FALSE))</f>
        <v>Bronze</v>
      </c>
      <c r="O15" s="13">
        <f t="shared" si="4"/>
        <v>68.5</v>
      </c>
      <c r="Q15"/>
    </row>
    <row r="16" spans="1:15" s="1" customFormat="1" ht="12.75" customHeight="1">
      <c r="A16" s="5">
        <f t="shared" si="0"/>
        <v>11</v>
      </c>
      <c r="B16" s="19">
        <f t="shared" si="1"/>
        <v>409</v>
      </c>
      <c r="C16" s="7" t="s">
        <v>5</v>
      </c>
      <c r="D16" s="7">
        <f t="shared" si="2"/>
        <v>94</v>
      </c>
      <c r="E16" s="80" t="s">
        <v>218</v>
      </c>
      <c r="F16" s="81" t="s">
        <v>15</v>
      </c>
      <c r="G16" s="89">
        <v>62</v>
      </c>
      <c r="H16" s="89">
        <v>66</v>
      </c>
      <c r="I16" s="89">
        <v>64</v>
      </c>
      <c r="J16" s="89">
        <v>69</v>
      </c>
      <c r="K16" s="89">
        <v>74</v>
      </c>
      <c r="L16" s="89">
        <v>74</v>
      </c>
      <c r="M16" s="6">
        <f t="shared" si="3"/>
        <v>74</v>
      </c>
      <c r="N16" s="2">
        <f>IF(M16&lt;75,"",VLOOKUP(M16,'[2]Tabelle1'!$J$16:$K$56,2,FALSE))</f>
      </c>
      <c r="O16" s="13">
        <f t="shared" si="4"/>
        <v>68.16666666666667</v>
      </c>
    </row>
    <row r="17" spans="1:15" s="1" customFormat="1" ht="12.75" customHeight="1">
      <c r="A17" s="5">
        <f t="shared" si="0"/>
        <v>12</v>
      </c>
      <c r="B17" s="19">
        <f t="shared" si="1"/>
        <v>408</v>
      </c>
      <c r="C17" s="7" t="s">
        <v>5</v>
      </c>
      <c r="D17" s="7">
        <f t="shared" si="2"/>
        <v>95</v>
      </c>
      <c r="E17" s="80" t="s">
        <v>179</v>
      </c>
      <c r="F17" s="81" t="s">
        <v>16</v>
      </c>
      <c r="G17" s="91">
        <v>78</v>
      </c>
      <c r="H17" s="89">
        <v>74</v>
      </c>
      <c r="I17" s="89">
        <v>60</v>
      </c>
      <c r="J17" s="89">
        <v>60</v>
      </c>
      <c r="K17" s="89">
        <v>70</v>
      </c>
      <c r="L17" s="89">
        <v>66</v>
      </c>
      <c r="M17" s="6">
        <f t="shared" si="3"/>
        <v>78</v>
      </c>
      <c r="N17" s="2" t="s">
        <v>420</v>
      </c>
      <c r="O17" s="13">
        <f t="shared" si="4"/>
        <v>68</v>
      </c>
    </row>
    <row r="18" spans="1:15" s="1" customFormat="1" ht="12.75" customHeight="1">
      <c r="A18" s="5">
        <f t="shared" si="0"/>
        <v>12</v>
      </c>
      <c r="B18" s="19">
        <f t="shared" si="1"/>
        <v>408</v>
      </c>
      <c r="C18" s="7" t="s">
        <v>5</v>
      </c>
      <c r="D18" s="7">
        <f t="shared" si="2"/>
        <v>95</v>
      </c>
      <c r="E18" s="80" t="s">
        <v>185</v>
      </c>
      <c r="F18" s="81" t="s">
        <v>188</v>
      </c>
      <c r="G18" s="89">
        <v>55</v>
      </c>
      <c r="H18" s="91">
        <v>76</v>
      </c>
      <c r="I18" s="89">
        <v>53</v>
      </c>
      <c r="J18" s="91">
        <v>75</v>
      </c>
      <c r="K18" s="89">
        <v>68</v>
      </c>
      <c r="L18" s="125">
        <v>81</v>
      </c>
      <c r="M18" s="6">
        <f t="shared" si="3"/>
        <v>81</v>
      </c>
      <c r="N18" s="2" t="str">
        <f>IF(M18&lt;75,"",VLOOKUP(M18,'[2]Tabelle1'!$J$16:$K$56,2,FALSE))</f>
        <v>Silber</v>
      </c>
      <c r="O18" s="13">
        <f t="shared" si="4"/>
        <v>68</v>
      </c>
    </row>
    <row r="19" spans="1:15" s="1" customFormat="1" ht="12.75" customHeight="1">
      <c r="A19" s="5">
        <f t="shared" si="0"/>
        <v>14</v>
      </c>
      <c r="B19" s="19">
        <f t="shared" si="1"/>
        <v>400</v>
      </c>
      <c r="C19" s="7" t="s">
        <v>5</v>
      </c>
      <c r="D19" s="7">
        <f t="shared" si="2"/>
        <v>103</v>
      </c>
      <c r="E19" s="80" t="s">
        <v>426</v>
      </c>
      <c r="F19" s="81" t="s">
        <v>188</v>
      </c>
      <c r="G19" s="89">
        <v>62</v>
      </c>
      <c r="H19" s="89">
        <v>69</v>
      </c>
      <c r="I19" s="89">
        <v>70</v>
      </c>
      <c r="J19" s="89">
        <v>67</v>
      </c>
      <c r="K19" s="89">
        <v>62</v>
      </c>
      <c r="L19" s="89">
        <v>70</v>
      </c>
      <c r="M19" s="6">
        <f t="shared" si="3"/>
        <v>70</v>
      </c>
      <c r="N19" s="2">
        <f>IF(M19&lt;75,"",VLOOKUP(M19,'[2]Tabelle1'!$J$16:$K$56,2,FALSE))</f>
      </c>
      <c r="O19" s="13">
        <f t="shared" si="4"/>
        <v>66.66666666666667</v>
      </c>
    </row>
    <row r="20" spans="1:15" s="1" customFormat="1" ht="12.75" customHeight="1">
      <c r="A20" s="5">
        <f t="shared" si="0"/>
        <v>15</v>
      </c>
      <c r="B20" s="19">
        <f t="shared" si="1"/>
        <v>399</v>
      </c>
      <c r="C20" s="7" t="s">
        <v>5</v>
      </c>
      <c r="D20" s="7">
        <f t="shared" si="2"/>
        <v>104</v>
      </c>
      <c r="E20" s="80" t="s">
        <v>117</v>
      </c>
      <c r="F20" s="81" t="s">
        <v>112</v>
      </c>
      <c r="G20" s="89">
        <v>65</v>
      </c>
      <c r="H20" s="89">
        <v>67</v>
      </c>
      <c r="I20" s="89">
        <v>62</v>
      </c>
      <c r="J20" s="89">
        <v>66</v>
      </c>
      <c r="K20" s="89">
        <v>66</v>
      </c>
      <c r="L20" s="89">
        <v>73</v>
      </c>
      <c r="M20" s="6">
        <f t="shared" si="3"/>
        <v>73</v>
      </c>
      <c r="N20" s="2"/>
      <c r="O20" s="13">
        <f t="shared" si="4"/>
        <v>66.5</v>
      </c>
    </row>
    <row r="21" spans="1:15" s="1" customFormat="1" ht="12.75" customHeight="1">
      <c r="A21" s="5">
        <f t="shared" si="0"/>
        <v>16</v>
      </c>
      <c r="B21" s="19">
        <f t="shared" si="1"/>
        <v>397</v>
      </c>
      <c r="C21" s="7" t="s">
        <v>5</v>
      </c>
      <c r="D21" s="7">
        <f t="shared" si="2"/>
        <v>106</v>
      </c>
      <c r="E21" s="80" t="s">
        <v>425</v>
      </c>
      <c r="F21" s="81" t="s">
        <v>46</v>
      </c>
      <c r="G21" s="89">
        <v>73</v>
      </c>
      <c r="H21" s="89">
        <v>64</v>
      </c>
      <c r="I21" s="89">
        <v>60</v>
      </c>
      <c r="J21" s="89">
        <v>58</v>
      </c>
      <c r="K21" s="89">
        <v>73</v>
      </c>
      <c r="L21" s="89">
        <v>69</v>
      </c>
      <c r="M21" s="6">
        <f t="shared" si="3"/>
        <v>73</v>
      </c>
      <c r="N21" s="2">
        <f>IF(M21&lt;75,"",VLOOKUP(M21,'[2]Tabelle1'!$J$16:$K$56,2,FALSE))</f>
      </c>
      <c r="O21" s="13">
        <f t="shared" si="4"/>
        <v>66.16666666666667</v>
      </c>
    </row>
    <row r="22" spans="1:15" s="1" customFormat="1" ht="12.75" customHeight="1">
      <c r="A22" s="5">
        <f t="shared" si="0"/>
        <v>17</v>
      </c>
      <c r="B22" s="19">
        <f t="shared" si="1"/>
        <v>396</v>
      </c>
      <c r="C22" s="2"/>
      <c r="D22" s="7">
        <f t="shared" si="2"/>
        <v>107</v>
      </c>
      <c r="E22" s="80" t="s">
        <v>130</v>
      </c>
      <c r="F22" s="81" t="s">
        <v>14</v>
      </c>
      <c r="G22" s="125">
        <v>81</v>
      </c>
      <c r="H22" s="89">
        <v>69</v>
      </c>
      <c r="I22" s="89">
        <v>56</v>
      </c>
      <c r="J22" s="89">
        <v>63</v>
      </c>
      <c r="K22" s="89">
        <v>58</v>
      </c>
      <c r="L22" s="89">
        <v>69</v>
      </c>
      <c r="M22" s="6">
        <f t="shared" si="3"/>
        <v>81</v>
      </c>
      <c r="N22" s="2" t="s">
        <v>421</v>
      </c>
      <c r="O22" s="13">
        <f t="shared" si="4"/>
        <v>66</v>
      </c>
    </row>
    <row r="23" spans="1:15" s="1" customFormat="1" ht="12.75" customHeight="1">
      <c r="A23" s="5">
        <f t="shared" si="0"/>
        <v>18</v>
      </c>
      <c r="B23" s="19">
        <f t="shared" si="1"/>
        <v>393</v>
      </c>
      <c r="C23" s="7" t="s">
        <v>5</v>
      </c>
      <c r="D23" s="7">
        <f t="shared" si="2"/>
        <v>110</v>
      </c>
      <c r="E23" s="80" t="s">
        <v>205</v>
      </c>
      <c r="F23" s="81" t="s">
        <v>46</v>
      </c>
      <c r="G23" s="89">
        <v>70</v>
      </c>
      <c r="H23" s="89">
        <v>68</v>
      </c>
      <c r="I23" s="89">
        <v>50</v>
      </c>
      <c r="J23" s="89">
        <v>68</v>
      </c>
      <c r="K23" s="89">
        <v>64</v>
      </c>
      <c r="L23" s="89">
        <v>73</v>
      </c>
      <c r="M23" s="6">
        <f t="shared" si="3"/>
        <v>73</v>
      </c>
      <c r="N23" s="2">
        <f>IF(M23&lt;75,"",VLOOKUP(M23,'[2]Tabelle1'!$J$16:$K$56,2,FALSE))</f>
      </c>
      <c r="O23" s="13">
        <f t="shared" si="4"/>
        <v>65.5</v>
      </c>
    </row>
    <row r="24" spans="1:15" s="1" customFormat="1" ht="12.75" customHeight="1">
      <c r="A24" s="5">
        <f t="shared" si="0"/>
        <v>19</v>
      </c>
      <c r="B24" s="19">
        <f t="shared" si="1"/>
        <v>386</v>
      </c>
      <c r="C24" s="7" t="s">
        <v>5</v>
      </c>
      <c r="D24" s="7">
        <f t="shared" si="2"/>
        <v>117</v>
      </c>
      <c r="E24" s="80" t="s">
        <v>220</v>
      </c>
      <c r="F24" s="81" t="s">
        <v>15</v>
      </c>
      <c r="G24" s="89">
        <v>64</v>
      </c>
      <c r="H24" s="89">
        <v>56</v>
      </c>
      <c r="I24" s="91">
        <v>76</v>
      </c>
      <c r="J24" s="89">
        <v>58</v>
      </c>
      <c r="K24" s="89">
        <v>71</v>
      </c>
      <c r="L24" s="89">
        <v>61</v>
      </c>
      <c r="M24" s="6">
        <f t="shared" si="3"/>
        <v>76</v>
      </c>
      <c r="N24" s="2" t="str">
        <f>IF(M24&lt;75,"",VLOOKUP(M24,'[2]Tabelle1'!$J$16:$K$56,2,FALSE))</f>
        <v>Bronze</v>
      </c>
      <c r="O24" s="13">
        <f t="shared" si="4"/>
        <v>64.33333333333333</v>
      </c>
    </row>
    <row r="25" spans="1:15" s="1" customFormat="1" ht="12.75" customHeight="1">
      <c r="A25" s="5">
        <f t="shared" si="0"/>
        <v>19</v>
      </c>
      <c r="B25" s="19">
        <f t="shared" si="1"/>
        <v>386</v>
      </c>
      <c r="C25" s="7" t="s">
        <v>5</v>
      </c>
      <c r="D25" s="7">
        <f t="shared" si="2"/>
        <v>117</v>
      </c>
      <c r="E25" s="80" t="s">
        <v>272</v>
      </c>
      <c r="F25" s="81" t="s">
        <v>274</v>
      </c>
      <c r="G25" s="89">
        <v>56</v>
      </c>
      <c r="H25" s="89">
        <v>71</v>
      </c>
      <c r="I25" s="89">
        <v>59</v>
      </c>
      <c r="J25" s="89">
        <v>56</v>
      </c>
      <c r="K25" s="89">
        <v>74</v>
      </c>
      <c r="L25" s="89">
        <v>70</v>
      </c>
      <c r="M25" s="6">
        <f t="shared" si="3"/>
        <v>74</v>
      </c>
      <c r="N25" s="2">
        <f>IF(M25&lt;75,"",VLOOKUP(M25,'[2]Tabelle1'!$J$16:$K$56,2,FALSE))</f>
      </c>
      <c r="O25" s="13">
        <f t="shared" si="4"/>
        <v>64.33333333333333</v>
      </c>
    </row>
    <row r="26" spans="1:15" s="1" customFormat="1" ht="12.75" customHeight="1">
      <c r="A26" s="5">
        <f t="shared" si="0"/>
        <v>21</v>
      </c>
      <c r="B26" s="19">
        <f t="shared" si="1"/>
        <v>385</v>
      </c>
      <c r="C26" s="7" t="s">
        <v>5</v>
      </c>
      <c r="D26" s="7">
        <f t="shared" si="2"/>
        <v>118</v>
      </c>
      <c r="E26" s="80" t="s">
        <v>186</v>
      </c>
      <c r="F26" s="81" t="s">
        <v>188</v>
      </c>
      <c r="G26" s="89">
        <v>60</v>
      </c>
      <c r="H26" s="89">
        <v>67</v>
      </c>
      <c r="I26" s="89">
        <v>56</v>
      </c>
      <c r="J26" s="89">
        <v>49</v>
      </c>
      <c r="K26" s="89">
        <v>65</v>
      </c>
      <c r="L26" s="90">
        <v>88</v>
      </c>
      <c r="M26" s="6">
        <f t="shared" si="3"/>
        <v>88</v>
      </c>
      <c r="N26" s="2" t="str">
        <f>IF(M26&lt;75,"",VLOOKUP(M26,'[2]Tabelle1'!$J$16:$K$56,2,FALSE))</f>
        <v>Gold</v>
      </c>
      <c r="O26" s="13">
        <f t="shared" si="4"/>
        <v>64.16666666666667</v>
      </c>
    </row>
    <row r="27" spans="1:15" s="1" customFormat="1" ht="12.75" customHeight="1">
      <c r="A27" s="5">
        <f t="shared" si="0"/>
        <v>21</v>
      </c>
      <c r="B27" s="19">
        <f t="shared" si="1"/>
        <v>385</v>
      </c>
      <c r="C27" s="7" t="s">
        <v>5</v>
      </c>
      <c r="D27" s="7">
        <f t="shared" si="2"/>
        <v>118</v>
      </c>
      <c r="E27" s="80" t="s">
        <v>126</v>
      </c>
      <c r="F27" s="81" t="s">
        <v>274</v>
      </c>
      <c r="G27" s="89">
        <v>63</v>
      </c>
      <c r="H27" s="89">
        <v>66</v>
      </c>
      <c r="I27" s="91">
        <v>75</v>
      </c>
      <c r="J27" s="89">
        <v>63</v>
      </c>
      <c r="K27" s="89">
        <v>60</v>
      </c>
      <c r="L27" s="89">
        <v>58</v>
      </c>
      <c r="M27" s="6">
        <f t="shared" si="3"/>
        <v>75</v>
      </c>
      <c r="N27" s="2" t="str">
        <f>IF(M27&lt;75,"",VLOOKUP(M27,'[2]Tabelle1'!$J$16:$K$56,2,FALSE))</f>
        <v>Bronze</v>
      </c>
      <c r="O27" s="13">
        <f t="shared" si="4"/>
        <v>64.16666666666667</v>
      </c>
    </row>
    <row r="28" spans="1:15" s="1" customFormat="1" ht="12.75" customHeight="1">
      <c r="A28" s="5">
        <f t="shared" si="0"/>
        <v>23</v>
      </c>
      <c r="B28" s="19">
        <f t="shared" si="1"/>
        <v>379</v>
      </c>
      <c r="C28" s="7"/>
      <c r="D28" s="7">
        <f t="shared" si="2"/>
        <v>124</v>
      </c>
      <c r="E28" s="80" t="s">
        <v>141</v>
      </c>
      <c r="F28" s="81" t="s">
        <v>16</v>
      </c>
      <c r="G28" s="89">
        <v>66</v>
      </c>
      <c r="H28" s="89">
        <v>72</v>
      </c>
      <c r="I28" s="89">
        <v>51</v>
      </c>
      <c r="J28" s="89">
        <v>65</v>
      </c>
      <c r="K28" s="89">
        <v>58</v>
      </c>
      <c r="L28" s="89">
        <v>67</v>
      </c>
      <c r="M28" s="6">
        <f t="shared" si="3"/>
        <v>72</v>
      </c>
      <c r="N28" s="2">
        <f>IF(M28&lt;75,"",VLOOKUP(M28,'[2]Tabelle1'!$J$16:$K$56,2,FALSE))</f>
      </c>
      <c r="O28" s="13">
        <f t="shared" si="4"/>
        <v>63.166666666666664</v>
      </c>
    </row>
    <row r="29" spans="1:15" s="1" customFormat="1" ht="12.75" customHeight="1">
      <c r="A29" s="5">
        <f t="shared" si="0"/>
        <v>24</v>
      </c>
      <c r="B29" s="19">
        <f t="shared" si="1"/>
        <v>377</v>
      </c>
      <c r="C29" s="7" t="s">
        <v>5</v>
      </c>
      <c r="D29" s="7">
        <f t="shared" si="2"/>
        <v>126</v>
      </c>
      <c r="E29" s="80" t="s">
        <v>162</v>
      </c>
      <c r="F29" s="81" t="s">
        <v>46</v>
      </c>
      <c r="G29" s="89">
        <v>58</v>
      </c>
      <c r="H29" s="89">
        <v>69</v>
      </c>
      <c r="I29" s="89">
        <v>49</v>
      </c>
      <c r="J29" s="89">
        <v>71</v>
      </c>
      <c r="K29" s="89">
        <v>63</v>
      </c>
      <c r="L29" s="89">
        <v>67</v>
      </c>
      <c r="M29" s="6">
        <f t="shared" si="3"/>
        <v>71</v>
      </c>
      <c r="N29" s="2">
        <f>IF(M29&lt;75,"",VLOOKUP(M29,'[2]Tabelle1'!$J$16:$K$56,2,FALSE))</f>
      </c>
      <c r="O29" s="13">
        <f t="shared" si="4"/>
        <v>62.833333333333336</v>
      </c>
    </row>
    <row r="30" spans="1:15" s="1" customFormat="1" ht="12.75" customHeight="1">
      <c r="A30" s="5">
        <f t="shared" si="0"/>
        <v>25</v>
      </c>
      <c r="B30" s="19">
        <f t="shared" si="1"/>
        <v>376</v>
      </c>
      <c r="C30" s="7"/>
      <c r="D30" s="7">
        <f t="shared" si="2"/>
        <v>127</v>
      </c>
      <c r="E30" s="80" t="s">
        <v>154</v>
      </c>
      <c r="F30" s="81" t="s">
        <v>15</v>
      </c>
      <c r="G30" s="89">
        <v>60</v>
      </c>
      <c r="H30" s="91">
        <v>76</v>
      </c>
      <c r="I30" s="89">
        <v>62</v>
      </c>
      <c r="J30" s="89">
        <v>56</v>
      </c>
      <c r="K30" s="89">
        <v>62</v>
      </c>
      <c r="L30" s="89">
        <v>60</v>
      </c>
      <c r="M30" s="6">
        <f t="shared" si="3"/>
        <v>76</v>
      </c>
      <c r="N30" s="2" t="str">
        <f>IF(M30&lt;75,"",VLOOKUP(M30,'[2]Tabelle1'!$J$16:$K$56,2,FALSE))</f>
        <v>Bronze</v>
      </c>
      <c r="O30" s="13">
        <f t="shared" si="4"/>
        <v>62.666666666666664</v>
      </c>
    </row>
    <row r="31" spans="1:15" s="1" customFormat="1" ht="12.75" customHeight="1">
      <c r="A31" s="5">
        <f t="shared" si="0"/>
        <v>25</v>
      </c>
      <c r="B31" s="19">
        <f t="shared" si="1"/>
        <v>376</v>
      </c>
      <c r="C31" s="7" t="s">
        <v>5</v>
      </c>
      <c r="D31" s="7">
        <f t="shared" si="2"/>
        <v>127</v>
      </c>
      <c r="E31" s="80" t="s">
        <v>273</v>
      </c>
      <c r="F31" s="81" t="s">
        <v>274</v>
      </c>
      <c r="G31" s="89">
        <v>61</v>
      </c>
      <c r="H31" s="89">
        <v>61</v>
      </c>
      <c r="I31" s="89">
        <v>62</v>
      </c>
      <c r="J31" s="89">
        <v>63</v>
      </c>
      <c r="K31" s="89">
        <v>69</v>
      </c>
      <c r="L31" s="89">
        <v>60</v>
      </c>
      <c r="M31" s="6">
        <f t="shared" si="3"/>
        <v>69</v>
      </c>
      <c r="N31" s="2">
        <f>IF(M31&lt;75,"",VLOOKUP(M31,'[2]Tabelle1'!$J$16:$K$56,2,FALSE))</f>
      </c>
      <c r="O31" s="13">
        <f t="shared" si="4"/>
        <v>62.666666666666664</v>
      </c>
    </row>
    <row r="32" spans="1:15" s="1" customFormat="1" ht="12.75" customHeight="1">
      <c r="A32" s="5">
        <f t="shared" si="0"/>
        <v>27</v>
      </c>
      <c r="B32" s="19">
        <f t="shared" si="1"/>
        <v>375</v>
      </c>
      <c r="C32" s="7" t="s">
        <v>5</v>
      </c>
      <c r="D32" s="7">
        <f t="shared" si="2"/>
        <v>128</v>
      </c>
      <c r="E32" s="80" t="s">
        <v>125</v>
      </c>
      <c r="F32" s="81" t="s">
        <v>16</v>
      </c>
      <c r="G32" s="125">
        <v>84</v>
      </c>
      <c r="H32" s="91">
        <v>77</v>
      </c>
      <c r="I32" s="89">
        <v>64</v>
      </c>
      <c r="J32" s="91">
        <v>75</v>
      </c>
      <c r="K32" s="89">
        <v>0</v>
      </c>
      <c r="L32" s="91">
        <v>75</v>
      </c>
      <c r="M32" s="6">
        <f t="shared" si="3"/>
        <v>84</v>
      </c>
      <c r="N32" s="2" t="s">
        <v>421</v>
      </c>
      <c r="O32" s="13">
        <f t="shared" si="4"/>
        <v>62.5</v>
      </c>
    </row>
    <row r="33" spans="1:15" s="1" customFormat="1" ht="12.75" customHeight="1">
      <c r="A33" s="5">
        <f t="shared" si="0"/>
        <v>28</v>
      </c>
      <c r="B33" s="19">
        <f t="shared" si="1"/>
        <v>374</v>
      </c>
      <c r="C33" s="7"/>
      <c r="D33" s="7">
        <f t="shared" si="2"/>
        <v>129</v>
      </c>
      <c r="E33" s="80" t="s">
        <v>204</v>
      </c>
      <c r="F33" s="81" t="s">
        <v>46</v>
      </c>
      <c r="G33" s="89">
        <v>61</v>
      </c>
      <c r="H33" s="89">
        <v>69</v>
      </c>
      <c r="I33" s="89">
        <v>59</v>
      </c>
      <c r="J33" s="89">
        <v>60</v>
      </c>
      <c r="K33" s="89">
        <v>68</v>
      </c>
      <c r="L33" s="89">
        <v>57</v>
      </c>
      <c r="M33" s="6">
        <f t="shared" si="3"/>
        <v>69</v>
      </c>
      <c r="N33" s="2">
        <f>IF(M33&lt;75,"",VLOOKUP(M33,'[2]Tabelle1'!$J$16:$K$56,2,FALSE))</f>
      </c>
      <c r="O33" s="13">
        <f t="shared" si="4"/>
        <v>62.333333333333336</v>
      </c>
    </row>
    <row r="34" spans="1:15" s="1" customFormat="1" ht="12.75" customHeight="1">
      <c r="A34" s="5">
        <f t="shared" si="0"/>
        <v>29</v>
      </c>
      <c r="B34" s="19">
        <f t="shared" si="1"/>
        <v>371</v>
      </c>
      <c r="C34" s="7" t="s">
        <v>5</v>
      </c>
      <c r="D34" s="7">
        <f t="shared" si="2"/>
        <v>132</v>
      </c>
      <c r="E34" s="80" t="s">
        <v>114</v>
      </c>
      <c r="F34" s="81" t="s">
        <v>112</v>
      </c>
      <c r="G34" s="89">
        <v>68</v>
      </c>
      <c r="H34" s="89">
        <v>68</v>
      </c>
      <c r="I34" s="89">
        <v>50</v>
      </c>
      <c r="J34" s="89">
        <v>59</v>
      </c>
      <c r="K34" s="89">
        <v>59</v>
      </c>
      <c r="L34" s="89">
        <v>67</v>
      </c>
      <c r="M34" s="6">
        <f t="shared" si="3"/>
        <v>68</v>
      </c>
      <c r="N34" s="2">
        <f>IF(M34&lt;75,"",VLOOKUP(M34,'[2]Tabelle1'!$J$16:$K$56,2,FALSE))</f>
      </c>
      <c r="O34" s="13">
        <f t="shared" si="4"/>
        <v>61.833333333333336</v>
      </c>
    </row>
    <row r="35" spans="1:15" s="1" customFormat="1" ht="12.75" customHeight="1">
      <c r="A35" s="5">
        <f t="shared" si="0"/>
        <v>30</v>
      </c>
      <c r="B35" s="19">
        <f t="shared" si="1"/>
        <v>368</v>
      </c>
      <c r="C35" s="7" t="s">
        <v>5</v>
      </c>
      <c r="D35" s="7">
        <f t="shared" si="2"/>
        <v>135</v>
      </c>
      <c r="E35" s="102" t="s">
        <v>202</v>
      </c>
      <c r="F35" s="81" t="s">
        <v>46</v>
      </c>
      <c r="G35" s="91">
        <v>76</v>
      </c>
      <c r="H35" s="89">
        <v>65</v>
      </c>
      <c r="I35" s="89">
        <v>52</v>
      </c>
      <c r="J35" s="89">
        <v>54</v>
      </c>
      <c r="K35" s="89">
        <v>60</v>
      </c>
      <c r="L35" s="89">
        <v>61</v>
      </c>
      <c r="M35" s="6">
        <f t="shared" si="3"/>
        <v>76</v>
      </c>
      <c r="N35" s="2" t="str">
        <f>IF(M35&lt;75,"",VLOOKUP(M35,'[2]Tabelle1'!$J$16:$K$56,2,FALSE))</f>
        <v>Bronze</v>
      </c>
      <c r="O35" s="13">
        <f t="shared" si="4"/>
        <v>61.333333333333336</v>
      </c>
    </row>
    <row r="36" spans="1:15" s="1" customFormat="1" ht="12.75" customHeight="1">
      <c r="A36" s="5">
        <f t="shared" si="0"/>
        <v>31</v>
      </c>
      <c r="B36" s="19">
        <f t="shared" si="1"/>
        <v>367</v>
      </c>
      <c r="C36" s="7" t="s">
        <v>5</v>
      </c>
      <c r="D36" s="7">
        <f t="shared" si="2"/>
        <v>136</v>
      </c>
      <c r="E36" s="80" t="s">
        <v>116</v>
      </c>
      <c r="F36" s="81" t="s">
        <v>112</v>
      </c>
      <c r="G36" s="89">
        <v>62</v>
      </c>
      <c r="H36" s="89">
        <v>66</v>
      </c>
      <c r="I36" s="89">
        <v>55</v>
      </c>
      <c r="J36" s="89">
        <v>64</v>
      </c>
      <c r="K36" s="89">
        <v>59</v>
      </c>
      <c r="L36" s="89">
        <v>61</v>
      </c>
      <c r="M36" s="6">
        <f t="shared" si="3"/>
        <v>66</v>
      </c>
      <c r="N36" s="2">
        <f>IF(M36&lt;75,"",VLOOKUP(M36,'[2]Tabelle1'!$J$16:$K$56,2,FALSE))</f>
      </c>
      <c r="O36" s="13">
        <f t="shared" si="4"/>
        <v>61.166666666666664</v>
      </c>
    </row>
    <row r="37" spans="1:15" s="1" customFormat="1" ht="12.75" customHeight="1">
      <c r="A37" s="5">
        <f t="shared" si="0"/>
        <v>32</v>
      </c>
      <c r="B37" s="19">
        <f t="shared" si="1"/>
        <v>362</v>
      </c>
      <c r="C37" s="7" t="s">
        <v>5</v>
      </c>
      <c r="D37" s="7">
        <f t="shared" si="2"/>
        <v>141</v>
      </c>
      <c r="E37" s="80" t="s">
        <v>128</v>
      </c>
      <c r="F37" s="81" t="s">
        <v>14</v>
      </c>
      <c r="G37" s="89">
        <v>48</v>
      </c>
      <c r="H37" s="89">
        <v>62</v>
      </c>
      <c r="I37" s="89">
        <v>66</v>
      </c>
      <c r="J37" s="89">
        <v>70</v>
      </c>
      <c r="K37" s="89">
        <v>50</v>
      </c>
      <c r="L37" s="89">
        <v>66</v>
      </c>
      <c r="M37" s="6">
        <f t="shared" si="3"/>
        <v>70</v>
      </c>
      <c r="N37" s="2">
        <f>IF(M37&lt;75,"",VLOOKUP(M37,'[2]Tabelle1'!$J$16:$K$56,2,FALSE))</f>
      </c>
      <c r="O37" s="13">
        <f t="shared" si="4"/>
        <v>60.333333333333336</v>
      </c>
    </row>
    <row r="38" spans="1:15" s="1" customFormat="1" ht="12.75" customHeight="1">
      <c r="A38" s="5">
        <f aca="true" t="shared" si="5" ref="A38:A69">RANK(B38,$B$6:$B$74,0)</f>
        <v>32</v>
      </c>
      <c r="B38" s="19">
        <f aca="true" t="shared" si="6" ref="B38:B69">SUM(G38:L38)</f>
        <v>362</v>
      </c>
      <c r="C38" s="7" t="s">
        <v>5</v>
      </c>
      <c r="D38" s="7">
        <f aca="true" t="shared" si="7" ref="D38:D69">$B$6-B38</f>
        <v>141</v>
      </c>
      <c r="E38" s="80" t="s">
        <v>184</v>
      </c>
      <c r="F38" s="81" t="s">
        <v>188</v>
      </c>
      <c r="G38" s="89">
        <v>57</v>
      </c>
      <c r="H38" s="89">
        <v>52</v>
      </c>
      <c r="I38" s="89">
        <v>63</v>
      </c>
      <c r="J38" s="89">
        <v>66</v>
      </c>
      <c r="K38" s="89">
        <v>61</v>
      </c>
      <c r="L38" s="89">
        <v>63</v>
      </c>
      <c r="M38" s="6">
        <f aca="true" t="shared" si="8" ref="M38:M69">IF(ISBLANK(F38),0,MAX(G38,H38,I38,J38,K38,L38))</f>
        <v>66</v>
      </c>
      <c r="N38" s="2">
        <f>IF(M38&lt;75,"",VLOOKUP(M38,'[2]Tabelle1'!$J$16:$K$56,2,FALSE))</f>
      </c>
      <c r="O38" s="13">
        <f aca="true" t="shared" si="9" ref="O38:O69">AVERAGE(G38:L38)</f>
        <v>60.333333333333336</v>
      </c>
    </row>
    <row r="39" spans="1:15" s="1" customFormat="1" ht="12.75" customHeight="1">
      <c r="A39" s="5">
        <f t="shared" si="5"/>
        <v>34</v>
      </c>
      <c r="B39" s="19">
        <f t="shared" si="6"/>
        <v>357</v>
      </c>
      <c r="C39" s="7" t="s">
        <v>5</v>
      </c>
      <c r="D39" s="7">
        <f t="shared" si="7"/>
        <v>146</v>
      </c>
      <c r="E39" s="80" t="s">
        <v>155</v>
      </c>
      <c r="F39" s="81" t="s">
        <v>15</v>
      </c>
      <c r="G39" s="89">
        <v>66</v>
      </c>
      <c r="H39" s="89">
        <v>64</v>
      </c>
      <c r="I39" s="89">
        <v>62</v>
      </c>
      <c r="J39" s="89">
        <v>46</v>
      </c>
      <c r="K39" s="89">
        <v>52</v>
      </c>
      <c r="L39" s="89">
        <v>67</v>
      </c>
      <c r="M39" s="6">
        <f t="shared" si="8"/>
        <v>67</v>
      </c>
      <c r="N39" s="2">
        <f>IF(M39&lt;75,"",VLOOKUP(M39,'[2]Tabelle1'!$J$16:$K$56,2,FALSE))</f>
      </c>
      <c r="O39" s="13">
        <f t="shared" si="9"/>
        <v>59.5</v>
      </c>
    </row>
    <row r="40" spans="1:15" s="1" customFormat="1" ht="12.75" customHeight="1">
      <c r="A40" s="5">
        <f t="shared" si="5"/>
        <v>34</v>
      </c>
      <c r="B40" s="19">
        <f t="shared" si="6"/>
        <v>357</v>
      </c>
      <c r="C40" s="7" t="s">
        <v>5</v>
      </c>
      <c r="D40" s="7">
        <f t="shared" si="7"/>
        <v>146</v>
      </c>
      <c r="E40" s="80" t="s">
        <v>122</v>
      </c>
      <c r="F40" s="81" t="s">
        <v>112</v>
      </c>
      <c r="G40" s="89">
        <v>68</v>
      </c>
      <c r="H40" s="89">
        <v>64</v>
      </c>
      <c r="I40" s="89">
        <v>44</v>
      </c>
      <c r="J40" s="89">
        <v>57</v>
      </c>
      <c r="K40" s="89">
        <v>64</v>
      </c>
      <c r="L40" s="89">
        <v>60</v>
      </c>
      <c r="M40" s="6">
        <f t="shared" si="8"/>
        <v>68</v>
      </c>
      <c r="N40" s="2">
        <f>IF(M40&lt;75,"",VLOOKUP(M40,'[2]Tabelle1'!$J$16:$K$56,2,FALSE))</f>
      </c>
      <c r="O40" s="13">
        <f t="shared" si="9"/>
        <v>59.5</v>
      </c>
    </row>
    <row r="41" spans="1:15" s="1" customFormat="1" ht="12.75" customHeight="1">
      <c r="A41" s="5">
        <f t="shared" si="5"/>
        <v>36</v>
      </c>
      <c r="B41" s="19">
        <f t="shared" si="6"/>
        <v>354</v>
      </c>
      <c r="C41" s="7" t="s">
        <v>5</v>
      </c>
      <c r="D41" s="7">
        <f t="shared" si="7"/>
        <v>149</v>
      </c>
      <c r="E41" s="80" t="s">
        <v>203</v>
      </c>
      <c r="F41" s="81" t="s">
        <v>46</v>
      </c>
      <c r="G41" s="89">
        <v>64</v>
      </c>
      <c r="H41" s="89">
        <v>59</v>
      </c>
      <c r="I41" s="89">
        <v>62</v>
      </c>
      <c r="J41" s="89">
        <v>51</v>
      </c>
      <c r="K41" s="89">
        <v>62</v>
      </c>
      <c r="L41" s="89">
        <v>56</v>
      </c>
      <c r="M41" s="6">
        <f t="shared" si="8"/>
        <v>64</v>
      </c>
      <c r="N41" s="2">
        <f>IF(M41&lt;75,"",VLOOKUP(M41,'[2]Tabelle1'!$J$16:$K$56,2,FALSE))</f>
      </c>
      <c r="O41" s="13">
        <f t="shared" si="9"/>
        <v>59</v>
      </c>
    </row>
    <row r="42" spans="1:15" s="1" customFormat="1" ht="12.75" customHeight="1">
      <c r="A42" s="5">
        <f t="shared" si="5"/>
        <v>37</v>
      </c>
      <c r="B42" s="19">
        <f t="shared" si="6"/>
        <v>352</v>
      </c>
      <c r="C42" s="7" t="s">
        <v>5</v>
      </c>
      <c r="D42" s="7">
        <f t="shared" si="7"/>
        <v>151</v>
      </c>
      <c r="E42" s="80" t="s">
        <v>136</v>
      </c>
      <c r="F42" s="81" t="s">
        <v>112</v>
      </c>
      <c r="G42" s="89">
        <v>68</v>
      </c>
      <c r="H42" s="125">
        <v>82</v>
      </c>
      <c r="I42" s="89">
        <v>70</v>
      </c>
      <c r="J42" s="89">
        <v>58</v>
      </c>
      <c r="K42" s="89">
        <v>74</v>
      </c>
      <c r="L42" s="89">
        <v>0</v>
      </c>
      <c r="M42" s="6">
        <f t="shared" si="8"/>
        <v>82</v>
      </c>
      <c r="N42" s="2" t="s">
        <v>421</v>
      </c>
      <c r="O42" s="13">
        <f t="shared" si="9"/>
        <v>58.666666666666664</v>
      </c>
    </row>
    <row r="43" spans="1:15" s="1" customFormat="1" ht="12.75" customHeight="1">
      <c r="A43" s="5">
        <f t="shared" si="5"/>
        <v>38</v>
      </c>
      <c r="B43" s="19">
        <f t="shared" si="6"/>
        <v>328</v>
      </c>
      <c r="C43" s="7" t="s">
        <v>5</v>
      </c>
      <c r="D43" s="7">
        <f t="shared" si="7"/>
        <v>175</v>
      </c>
      <c r="E43" s="80" t="s">
        <v>139</v>
      </c>
      <c r="F43" s="81" t="s">
        <v>16</v>
      </c>
      <c r="G43" s="89">
        <v>64</v>
      </c>
      <c r="H43" s="89">
        <v>66</v>
      </c>
      <c r="I43" s="89">
        <v>26</v>
      </c>
      <c r="J43" s="89">
        <v>48</v>
      </c>
      <c r="K43" s="89">
        <v>60</v>
      </c>
      <c r="L43" s="89">
        <v>64</v>
      </c>
      <c r="M43" s="6">
        <f t="shared" si="8"/>
        <v>66</v>
      </c>
      <c r="N43" s="2"/>
      <c r="O43" s="13">
        <f t="shared" si="9"/>
        <v>54.666666666666664</v>
      </c>
    </row>
    <row r="44" spans="1:15" s="1" customFormat="1" ht="12.75" customHeight="1">
      <c r="A44" s="5">
        <f t="shared" si="5"/>
        <v>39</v>
      </c>
      <c r="B44" s="19">
        <f t="shared" si="6"/>
        <v>321</v>
      </c>
      <c r="C44" s="2"/>
      <c r="D44" s="7">
        <f t="shared" si="7"/>
        <v>182</v>
      </c>
      <c r="E44" s="80" t="s">
        <v>119</v>
      </c>
      <c r="F44" s="81" t="s">
        <v>112</v>
      </c>
      <c r="G44" s="89">
        <v>0</v>
      </c>
      <c r="H44" s="89">
        <v>53</v>
      </c>
      <c r="I44" s="89">
        <v>69</v>
      </c>
      <c r="J44" s="89">
        <v>60</v>
      </c>
      <c r="K44" s="89">
        <v>66</v>
      </c>
      <c r="L44" s="89">
        <v>73</v>
      </c>
      <c r="M44" s="6">
        <f t="shared" si="8"/>
        <v>73</v>
      </c>
      <c r="N44" s="2"/>
      <c r="O44" s="13">
        <f t="shared" si="9"/>
        <v>53.5</v>
      </c>
    </row>
    <row r="45" spans="1:15" s="1" customFormat="1" ht="12.75" customHeight="1">
      <c r="A45" s="5">
        <f t="shared" si="5"/>
        <v>40</v>
      </c>
      <c r="B45" s="19">
        <f t="shared" si="6"/>
        <v>313</v>
      </c>
      <c r="C45" s="7" t="s">
        <v>5</v>
      </c>
      <c r="D45" s="7">
        <f t="shared" si="7"/>
        <v>190</v>
      </c>
      <c r="E45" s="80" t="s">
        <v>180</v>
      </c>
      <c r="F45" s="81" t="s">
        <v>112</v>
      </c>
      <c r="G45" s="89">
        <v>39</v>
      </c>
      <c r="H45" s="89">
        <v>55</v>
      </c>
      <c r="I45" s="89">
        <v>64</v>
      </c>
      <c r="J45" s="89">
        <v>59</v>
      </c>
      <c r="K45" s="89">
        <v>43</v>
      </c>
      <c r="L45" s="89">
        <v>53</v>
      </c>
      <c r="M45" s="6">
        <f t="shared" si="8"/>
        <v>64</v>
      </c>
      <c r="N45" s="2">
        <f>IF(M45&lt;75,"",VLOOKUP(M45,'[2]Tabelle1'!$J$16:$K$56,2,FALSE))</f>
      </c>
      <c r="O45" s="13">
        <f t="shared" si="9"/>
        <v>52.166666666666664</v>
      </c>
    </row>
    <row r="46" spans="1:15" s="1" customFormat="1" ht="12.75" customHeight="1">
      <c r="A46" s="5">
        <f t="shared" si="5"/>
        <v>41</v>
      </c>
      <c r="B46" s="19">
        <f t="shared" si="6"/>
        <v>301</v>
      </c>
      <c r="C46" s="7" t="s">
        <v>5</v>
      </c>
      <c r="D46" s="7">
        <f t="shared" si="7"/>
        <v>202</v>
      </c>
      <c r="E46" s="80" t="s">
        <v>216</v>
      </c>
      <c r="F46" s="81" t="s">
        <v>15</v>
      </c>
      <c r="G46" s="91">
        <v>75</v>
      </c>
      <c r="H46" s="124">
        <v>83</v>
      </c>
      <c r="I46" s="89">
        <v>61</v>
      </c>
      <c r="J46" s="89">
        <v>0</v>
      </c>
      <c r="K46" s="89">
        <v>0</v>
      </c>
      <c r="L46" s="124">
        <v>82</v>
      </c>
      <c r="M46" s="6">
        <f t="shared" si="8"/>
        <v>83</v>
      </c>
      <c r="N46" s="2" t="str">
        <f>IF(M46&lt;75,"",VLOOKUP(M46,'[2]Tabelle1'!$J$16:$K$56,2,FALSE))</f>
        <v>Silber</v>
      </c>
      <c r="O46" s="13">
        <f t="shared" si="9"/>
        <v>50.166666666666664</v>
      </c>
    </row>
    <row r="47" spans="1:15" s="1" customFormat="1" ht="12.75" customHeight="1">
      <c r="A47" s="5">
        <f t="shared" si="5"/>
        <v>41</v>
      </c>
      <c r="B47" s="19">
        <f t="shared" si="6"/>
        <v>301</v>
      </c>
      <c r="C47" s="7" t="s">
        <v>5</v>
      </c>
      <c r="D47" s="7">
        <f t="shared" si="7"/>
        <v>202</v>
      </c>
      <c r="E47" s="80" t="s">
        <v>407</v>
      </c>
      <c r="F47" s="81" t="s">
        <v>14</v>
      </c>
      <c r="G47" s="89">
        <v>0</v>
      </c>
      <c r="H47" s="89">
        <v>67</v>
      </c>
      <c r="I47" s="89">
        <v>54</v>
      </c>
      <c r="J47" s="89">
        <v>62</v>
      </c>
      <c r="K47" s="89">
        <v>55</v>
      </c>
      <c r="L47" s="89">
        <v>63</v>
      </c>
      <c r="M47" s="6">
        <f t="shared" si="8"/>
        <v>67</v>
      </c>
      <c r="N47" s="2">
        <f>IF(M47&lt;75,"",VLOOKUP(M47,'[2]Tabelle1'!$J$16:$K$56,2,FALSE))</f>
      </c>
      <c r="O47" s="13">
        <f t="shared" si="9"/>
        <v>50.166666666666664</v>
      </c>
    </row>
    <row r="48" spans="1:15" s="1" customFormat="1" ht="12.75" customHeight="1">
      <c r="A48" s="5">
        <f t="shared" si="5"/>
        <v>43</v>
      </c>
      <c r="B48" s="19">
        <f t="shared" si="6"/>
        <v>294</v>
      </c>
      <c r="C48" s="7" t="s">
        <v>5</v>
      </c>
      <c r="D48" s="7">
        <f t="shared" si="7"/>
        <v>209</v>
      </c>
      <c r="E48" s="80" t="s">
        <v>142</v>
      </c>
      <c r="F48" s="81" t="s">
        <v>16</v>
      </c>
      <c r="G48" s="89">
        <v>65</v>
      </c>
      <c r="H48" s="89">
        <v>62</v>
      </c>
      <c r="I48" s="89">
        <v>51</v>
      </c>
      <c r="J48" s="89">
        <v>59</v>
      </c>
      <c r="K48" s="89">
        <v>57</v>
      </c>
      <c r="L48" s="89">
        <v>0</v>
      </c>
      <c r="M48" s="6">
        <f t="shared" si="8"/>
        <v>65</v>
      </c>
      <c r="N48" s="2">
        <f>IF(M48&lt;75,"",VLOOKUP(M48,'[2]Tabelle1'!$J$16:$K$56,2,FALSE))</f>
      </c>
      <c r="O48" s="13">
        <f t="shared" si="9"/>
        <v>49</v>
      </c>
    </row>
    <row r="49" spans="1:15" s="1" customFormat="1" ht="12.75" customHeight="1">
      <c r="A49" s="5">
        <f t="shared" si="5"/>
        <v>44</v>
      </c>
      <c r="B49" s="19">
        <f t="shared" si="6"/>
        <v>291</v>
      </c>
      <c r="C49" s="7" t="s">
        <v>5</v>
      </c>
      <c r="D49" s="7">
        <f t="shared" si="7"/>
        <v>212</v>
      </c>
      <c r="E49" s="102" t="s">
        <v>271</v>
      </c>
      <c r="F49" s="81" t="s">
        <v>274</v>
      </c>
      <c r="G49" s="89">
        <v>68</v>
      </c>
      <c r="H49" s="89">
        <v>0</v>
      </c>
      <c r="I49" s="89">
        <v>55</v>
      </c>
      <c r="J49" s="89">
        <v>63</v>
      </c>
      <c r="K49" s="89">
        <v>48</v>
      </c>
      <c r="L49" s="89">
        <v>57</v>
      </c>
      <c r="M49" s="6">
        <f t="shared" si="8"/>
        <v>68</v>
      </c>
      <c r="N49" s="2">
        <f>IF(M49&lt;75,"",VLOOKUP(M49,'[2]Tabelle1'!$J$16:$K$56,2,FALSE))</f>
      </c>
      <c r="O49" s="13">
        <f t="shared" si="9"/>
        <v>48.5</v>
      </c>
    </row>
    <row r="50" spans="1:15" s="1" customFormat="1" ht="12.75" customHeight="1">
      <c r="A50" s="5">
        <f t="shared" si="5"/>
        <v>45</v>
      </c>
      <c r="B50" s="19">
        <f t="shared" si="6"/>
        <v>266</v>
      </c>
      <c r="C50" s="7" t="s">
        <v>5</v>
      </c>
      <c r="D50" s="7">
        <f t="shared" si="7"/>
        <v>237</v>
      </c>
      <c r="E50" s="80" t="s">
        <v>444</v>
      </c>
      <c r="F50" s="81" t="s">
        <v>112</v>
      </c>
      <c r="G50" s="89">
        <v>60</v>
      </c>
      <c r="H50" s="89">
        <v>0</v>
      </c>
      <c r="I50" s="89">
        <v>0</v>
      </c>
      <c r="J50" s="89">
        <v>66</v>
      </c>
      <c r="K50" s="89">
        <v>65</v>
      </c>
      <c r="L50" s="91">
        <v>75</v>
      </c>
      <c r="M50" s="6">
        <f t="shared" si="8"/>
        <v>75</v>
      </c>
      <c r="N50" s="2" t="str">
        <f>IF(M50&lt;75,"",VLOOKUP(M50,'[2]Tabelle1'!$J$16:$K$56,2,FALSE))</f>
        <v>Bronze</v>
      </c>
      <c r="O50" s="13">
        <f t="shared" si="9"/>
        <v>44.333333333333336</v>
      </c>
    </row>
    <row r="51" spans="1:15" s="1" customFormat="1" ht="12.75" customHeight="1">
      <c r="A51" s="5">
        <f t="shared" si="5"/>
        <v>46</v>
      </c>
      <c r="B51" s="19">
        <f t="shared" si="6"/>
        <v>250</v>
      </c>
      <c r="C51" s="7" t="s">
        <v>5</v>
      </c>
      <c r="D51" s="7">
        <f t="shared" si="7"/>
        <v>253</v>
      </c>
      <c r="E51" s="80" t="s">
        <v>113</v>
      </c>
      <c r="F51" s="81" t="s">
        <v>112</v>
      </c>
      <c r="G51" s="91">
        <v>77</v>
      </c>
      <c r="H51" s="89">
        <v>54</v>
      </c>
      <c r="I51" s="89">
        <v>0</v>
      </c>
      <c r="J51" s="89">
        <v>52</v>
      </c>
      <c r="K51" s="89">
        <v>0</v>
      </c>
      <c r="L51" s="89">
        <v>67</v>
      </c>
      <c r="M51" s="6">
        <f t="shared" si="8"/>
        <v>77</v>
      </c>
      <c r="N51" s="2" t="str">
        <f>IF(M51&lt;75,"",VLOOKUP(M51,'[2]Tabelle1'!$J$16:$K$56,2,FALSE))</f>
        <v>Bronze</v>
      </c>
      <c r="O51" s="13">
        <f t="shared" si="9"/>
        <v>41.666666666666664</v>
      </c>
    </row>
    <row r="52" spans="1:15" s="1" customFormat="1" ht="12.75" customHeight="1">
      <c r="A52" s="5">
        <f t="shared" si="5"/>
        <v>47</v>
      </c>
      <c r="B52" s="19">
        <f t="shared" si="6"/>
        <v>243</v>
      </c>
      <c r="C52" s="7" t="s">
        <v>5</v>
      </c>
      <c r="D52" s="7">
        <f t="shared" si="7"/>
        <v>260</v>
      </c>
      <c r="E52" s="80" t="s">
        <v>187</v>
      </c>
      <c r="F52" s="81" t="s">
        <v>188</v>
      </c>
      <c r="G52" s="89">
        <v>0</v>
      </c>
      <c r="H52" s="89">
        <v>67</v>
      </c>
      <c r="I52" s="89">
        <v>50</v>
      </c>
      <c r="J52" s="89">
        <v>0</v>
      </c>
      <c r="K52" s="89">
        <v>59</v>
      </c>
      <c r="L52" s="89">
        <v>67</v>
      </c>
      <c r="M52" s="6">
        <f t="shared" si="8"/>
        <v>67</v>
      </c>
      <c r="N52" s="2">
        <f>IF(M52&lt;75,"",VLOOKUP(M52,'[2]Tabelle1'!$J$16:$K$56,2,FALSE))</f>
      </c>
      <c r="O52" s="13">
        <f t="shared" si="9"/>
        <v>40.5</v>
      </c>
    </row>
    <row r="53" spans="1:15" s="1" customFormat="1" ht="12.75" customHeight="1">
      <c r="A53" s="5">
        <f t="shared" si="5"/>
        <v>48</v>
      </c>
      <c r="B53" s="19">
        <f t="shared" si="6"/>
        <v>188</v>
      </c>
      <c r="C53" s="7" t="s">
        <v>5</v>
      </c>
      <c r="D53" s="7">
        <f t="shared" si="7"/>
        <v>315</v>
      </c>
      <c r="E53" s="80" t="s">
        <v>135</v>
      </c>
      <c r="F53" s="81" t="s">
        <v>112</v>
      </c>
      <c r="G53" s="89">
        <v>0</v>
      </c>
      <c r="H53" s="89">
        <v>70</v>
      </c>
      <c r="I53" s="89">
        <v>55</v>
      </c>
      <c r="J53" s="89">
        <v>0</v>
      </c>
      <c r="K53" s="89">
        <v>63</v>
      </c>
      <c r="L53" s="89">
        <v>0</v>
      </c>
      <c r="M53" s="6">
        <f t="shared" si="8"/>
        <v>70</v>
      </c>
      <c r="N53" s="2">
        <f>IF(M53&lt;75,"",VLOOKUP(M53,'[2]Tabelle1'!$J$16:$K$56,2,FALSE))</f>
      </c>
      <c r="O53" s="13">
        <f t="shared" si="9"/>
        <v>31.333333333333332</v>
      </c>
    </row>
    <row r="54" spans="1:15" s="1" customFormat="1" ht="12.75" customHeight="1">
      <c r="A54" s="5">
        <f t="shared" si="5"/>
        <v>49</v>
      </c>
      <c r="B54" s="19">
        <f t="shared" si="6"/>
        <v>181</v>
      </c>
      <c r="C54" s="7"/>
      <c r="D54" s="7">
        <f t="shared" si="7"/>
        <v>322</v>
      </c>
      <c r="E54" s="102" t="s">
        <v>219</v>
      </c>
      <c r="F54" s="81" t="s">
        <v>15</v>
      </c>
      <c r="G54" s="89">
        <v>54</v>
      </c>
      <c r="H54" s="89">
        <v>0</v>
      </c>
      <c r="I54" s="89">
        <v>0</v>
      </c>
      <c r="J54" s="89">
        <v>63</v>
      </c>
      <c r="K54" s="89">
        <v>64</v>
      </c>
      <c r="L54" s="89">
        <v>0</v>
      </c>
      <c r="M54" s="6">
        <f t="shared" si="8"/>
        <v>64</v>
      </c>
      <c r="N54" s="2">
        <f>IF(M54&lt;75,"",VLOOKUP(M54,'[2]Tabelle1'!$J$16:$K$56,2,FALSE))</f>
      </c>
      <c r="O54" s="13">
        <f t="shared" si="9"/>
        <v>30.166666666666668</v>
      </c>
    </row>
    <row r="55" spans="1:15" s="1" customFormat="1" ht="12.75" customHeight="1">
      <c r="A55" s="5">
        <f t="shared" si="5"/>
        <v>50</v>
      </c>
      <c r="B55" s="19">
        <f t="shared" si="6"/>
        <v>117</v>
      </c>
      <c r="C55" s="7" t="s">
        <v>5</v>
      </c>
      <c r="D55" s="7">
        <f t="shared" si="7"/>
        <v>386</v>
      </c>
      <c r="E55" s="80" t="s">
        <v>236</v>
      </c>
      <c r="F55" s="81" t="s">
        <v>112</v>
      </c>
      <c r="G55" s="92">
        <v>0</v>
      </c>
      <c r="H55" s="89">
        <v>0</v>
      </c>
      <c r="I55" s="89">
        <v>51</v>
      </c>
      <c r="J55" s="89">
        <v>0</v>
      </c>
      <c r="K55" s="89">
        <v>66</v>
      </c>
      <c r="L55" s="89">
        <v>0</v>
      </c>
      <c r="M55" s="6">
        <f t="shared" si="8"/>
        <v>66</v>
      </c>
      <c r="N55" s="2">
        <f>IF(M55&lt;75,"",VLOOKUP(M55,'[2]Tabelle1'!$J$16:$K$56,2,FALSE))</f>
      </c>
      <c r="O55" s="13">
        <f t="shared" si="9"/>
        <v>19.5</v>
      </c>
    </row>
    <row r="56" spans="1:15" s="1" customFormat="1" ht="12.75" customHeight="1">
      <c r="A56" s="5">
        <f t="shared" si="5"/>
        <v>51</v>
      </c>
      <c r="B56" s="19">
        <f t="shared" si="6"/>
        <v>107</v>
      </c>
      <c r="C56" s="7" t="s">
        <v>5</v>
      </c>
      <c r="D56" s="7">
        <f t="shared" si="7"/>
        <v>396</v>
      </c>
      <c r="E56" s="80" t="s">
        <v>120</v>
      </c>
      <c r="F56" s="81" t="s">
        <v>112</v>
      </c>
      <c r="G56" s="92">
        <v>54</v>
      </c>
      <c r="H56" s="89">
        <v>0</v>
      </c>
      <c r="I56" s="89">
        <v>0</v>
      </c>
      <c r="J56" s="89">
        <v>53</v>
      </c>
      <c r="K56" s="89">
        <v>0</v>
      </c>
      <c r="L56" s="89">
        <v>0</v>
      </c>
      <c r="M56" s="6">
        <f t="shared" si="8"/>
        <v>54</v>
      </c>
      <c r="N56" s="2">
        <f>IF(M56&lt;75,"",VLOOKUP(M56,'[2]Tabelle1'!$J$16:$K$56,2,FALSE))</f>
      </c>
      <c r="O56" s="13">
        <f t="shared" si="9"/>
        <v>17.833333333333332</v>
      </c>
    </row>
    <row r="57" spans="1:15" s="1" customFormat="1" ht="12.75" customHeight="1">
      <c r="A57" s="5">
        <f t="shared" si="5"/>
        <v>52</v>
      </c>
      <c r="B57" s="19">
        <f t="shared" si="6"/>
        <v>63</v>
      </c>
      <c r="C57" s="7"/>
      <c r="D57" s="7">
        <f t="shared" si="7"/>
        <v>440</v>
      </c>
      <c r="E57" s="80" t="s">
        <v>121</v>
      </c>
      <c r="F57" s="81" t="s">
        <v>112</v>
      </c>
      <c r="G57" s="89">
        <v>0</v>
      </c>
      <c r="H57" s="89">
        <v>0</v>
      </c>
      <c r="I57" s="89">
        <v>0</v>
      </c>
      <c r="J57" s="89">
        <v>0</v>
      </c>
      <c r="K57" s="89">
        <v>0</v>
      </c>
      <c r="L57" s="89">
        <v>63</v>
      </c>
      <c r="M57" s="6">
        <f t="shared" si="8"/>
        <v>63</v>
      </c>
      <c r="N57" s="2"/>
      <c r="O57" s="13">
        <f t="shared" si="9"/>
        <v>10.5</v>
      </c>
    </row>
    <row r="58" spans="1:15" s="1" customFormat="1" ht="12.75" customHeight="1">
      <c r="A58" s="5">
        <f t="shared" si="5"/>
        <v>53</v>
      </c>
      <c r="B58" s="19">
        <f t="shared" si="6"/>
        <v>0</v>
      </c>
      <c r="C58" s="7" t="s">
        <v>5</v>
      </c>
      <c r="D58" s="7">
        <f t="shared" si="7"/>
        <v>503</v>
      </c>
      <c r="E58" s="80" t="s">
        <v>118</v>
      </c>
      <c r="F58" s="81" t="s">
        <v>112</v>
      </c>
      <c r="G58" s="89">
        <v>0</v>
      </c>
      <c r="H58" s="89">
        <v>0</v>
      </c>
      <c r="I58" s="89">
        <v>0</v>
      </c>
      <c r="J58" s="89">
        <v>0</v>
      </c>
      <c r="K58" s="89">
        <v>0</v>
      </c>
      <c r="L58" s="89">
        <v>0</v>
      </c>
      <c r="M58" s="6">
        <f t="shared" si="8"/>
        <v>0</v>
      </c>
      <c r="N58" s="2">
        <f>IF(M58&lt;75,"",VLOOKUP(M58,'[2]Tabelle1'!$J$16:$K$56,2,FALSE))</f>
      </c>
      <c r="O58" s="13">
        <f t="shared" si="9"/>
        <v>0</v>
      </c>
    </row>
    <row r="59" spans="1:15" s="1" customFormat="1" ht="12.75" customHeight="1">
      <c r="A59" s="5">
        <f t="shared" si="5"/>
        <v>53</v>
      </c>
      <c r="B59" s="19">
        <f t="shared" si="6"/>
        <v>0</v>
      </c>
      <c r="C59" s="7" t="s">
        <v>5</v>
      </c>
      <c r="D59" s="7">
        <f t="shared" si="7"/>
        <v>503</v>
      </c>
      <c r="E59" s="80" t="s">
        <v>137</v>
      </c>
      <c r="F59" s="81" t="s">
        <v>112</v>
      </c>
      <c r="G59" s="89">
        <v>0</v>
      </c>
      <c r="H59" s="89">
        <v>0</v>
      </c>
      <c r="I59" s="89">
        <v>0</v>
      </c>
      <c r="J59" s="89">
        <v>0</v>
      </c>
      <c r="K59" s="89">
        <v>0</v>
      </c>
      <c r="L59" s="89">
        <v>0</v>
      </c>
      <c r="M59" s="6">
        <f t="shared" si="8"/>
        <v>0</v>
      </c>
      <c r="N59" s="2">
        <f>IF(M59&lt;75,"",VLOOKUP(M59,'[2]Tabelle1'!$J$16:$K$56,2,FALSE))</f>
      </c>
      <c r="O59" s="13">
        <f t="shared" si="9"/>
        <v>0</v>
      </c>
    </row>
    <row r="60" spans="1:15" s="1" customFormat="1" ht="12.75" customHeight="1">
      <c r="A60" s="5">
        <f t="shared" si="5"/>
        <v>53</v>
      </c>
      <c r="B60" s="19">
        <f t="shared" si="6"/>
        <v>0</v>
      </c>
      <c r="C60" s="7" t="s">
        <v>5</v>
      </c>
      <c r="D60" s="7">
        <f t="shared" si="7"/>
        <v>503</v>
      </c>
      <c r="E60" s="80" t="s">
        <v>129</v>
      </c>
      <c r="F60" s="81" t="s">
        <v>14</v>
      </c>
      <c r="G60" s="89">
        <v>0</v>
      </c>
      <c r="H60" s="89">
        <v>0</v>
      </c>
      <c r="I60" s="89">
        <v>0</v>
      </c>
      <c r="J60" s="89">
        <v>0</v>
      </c>
      <c r="K60" s="89">
        <v>0</v>
      </c>
      <c r="L60" s="89">
        <v>0</v>
      </c>
      <c r="M60" s="6">
        <f t="shared" si="8"/>
        <v>0</v>
      </c>
      <c r="N60" s="2">
        <f>IF(M60&lt;75,"",VLOOKUP(M60,'[2]Tabelle1'!$J$16:$K$56,2,FALSE))</f>
      </c>
      <c r="O60" s="13">
        <f t="shared" si="9"/>
        <v>0</v>
      </c>
    </row>
    <row r="61" spans="1:15" s="1" customFormat="1" ht="12.75" customHeight="1">
      <c r="A61" s="5">
        <f t="shared" si="5"/>
        <v>53</v>
      </c>
      <c r="B61" s="19">
        <f t="shared" si="6"/>
        <v>0</v>
      </c>
      <c r="C61" s="7" t="s">
        <v>5</v>
      </c>
      <c r="D61" s="7">
        <f t="shared" si="7"/>
        <v>503</v>
      </c>
      <c r="E61" s="80" t="s">
        <v>209</v>
      </c>
      <c r="F61" s="81" t="s">
        <v>14</v>
      </c>
      <c r="G61" s="89">
        <v>0</v>
      </c>
      <c r="H61" s="89">
        <v>0</v>
      </c>
      <c r="I61" s="89">
        <v>0</v>
      </c>
      <c r="J61" s="89">
        <v>0</v>
      </c>
      <c r="K61" s="89">
        <v>0</v>
      </c>
      <c r="L61" s="89">
        <v>0</v>
      </c>
      <c r="M61" s="6">
        <f t="shared" si="8"/>
        <v>0</v>
      </c>
      <c r="N61" s="2">
        <f>IF(M61&lt;75,"",VLOOKUP(M61,'[2]Tabelle1'!$J$16:$K$56,2,FALSE))</f>
      </c>
      <c r="O61" s="13">
        <f t="shared" si="9"/>
        <v>0</v>
      </c>
    </row>
    <row r="62" spans="1:15" s="1" customFormat="1" ht="12.75" customHeight="1">
      <c r="A62" s="5">
        <f t="shared" si="5"/>
        <v>53</v>
      </c>
      <c r="B62" s="19">
        <f t="shared" si="6"/>
        <v>0</v>
      </c>
      <c r="C62" s="7" t="s">
        <v>5</v>
      </c>
      <c r="D62" s="7">
        <f t="shared" si="7"/>
        <v>503</v>
      </c>
      <c r="E62" s="80"/>
      <c r="F62" s="81"/>
      <c r="G62" s="92"/>
      <c r="H62" s="25"/>
      <c r="I62" s="25"/>
      <c r="J62" s="25"/>
      <c r="K62" s="25"/>
      <c r="L62" s="25"/>
      <c r="M62" s="6">
        <f t="shared" si="8"/>
        <v>0</v>
      </c>
      <c r="N62" s="2">
        <f>IF(M62&lt;75,"",VLOOKUP(M62,'[2]Tabelle1'!$J$16:$K$56,2,FALSE))</f>
      </c>
      <c r="O62" s="13" t="e">
        <f t="shared" si="9"/>
        <v>#DIV/0!</v>
      </c>
    </row>
    <row r="63" spans="1:15" s="1" customFormat="1" ht="12.75" customHeight="1">
      <c r="A63" s="5">
        <f t="shared" si="5"/>
        <v>53</v>
      </c>
      <c r="B63" s="19">
        <f t="shared" si="6"/>
        <v>0</v>
      </c>
      <c r="C63" s="7" t="s">
        <v>5</v>
      </c>
      <c r="D63" s="7">
        <f t="shared" si="7"/>
        <v>503</v>
      </c>
      <c r="E63" s="11"/>
      <c r="G63" s="25"/>
      <c r="H63" s="25"/>
      <c r="I63" s="25"/>
      <c r="J63" s="25"/>
      <c r="K63" s="25"/>
      <c r="L63" s="25"/>
      <c r="M63" s="6">
        <f t="shared" si="8"/>
        <v>0</v>
      </c>
      <c r="N63" s="2">
        <f>IF(M63&lt;75,"",VLOOKUP(M63,'[2]Tabelle1'!$J$16:$K$56,2,FALSE))</f>
      </c>
      <c r="O63" s="13" t="e">
        <f t="shared" si="9"/>
        <v>#DIV/0!</v>
      </c>
    </row>
    <row r="64" spans="1:15" s="1" customFormat="1" ht="12.75" customHeight="1">
      <c r="A64" s="5">
        <f t="shared" si="5"/>
        <v>53</v>
      </c>
      <c r="B64" s="19">
        <f t="shared" si="6"/>
        <v>0</v>
      </c>
      <c r="C64" s="7"/>
      <c r="D64" s="7">
        <f t="shared" si="7"/>
        <v>503</v>
      </c>
      <c r="E64" s="11"/>
      <c r="G64" s="25"/>
      <c r="H64" s="25"/>
      <c r="I64" s="25"/>
      <c r="J64" s="25"/>
      <c r="K64" s="25"/>
      <c r="L64" s="25"/>
      <c r="M64" s="6">
        <f t="shared" si="8"/>
        <v>0</v>
      </c>
      <c r="N64" s="2">
        <f>IF(M64&lt;75,"",VLOOKUP(M64,'[2]Tabelle1'!$J$16:$K$56,2,FALSE))</f>
      </c>
      <c r="O64" s="13" t="e">
        <f t="shared" si="9"/>
        <v>#DIV/0!</v>
      </c>
    </row>
    <row r="65" spans="1:15" s="1" customFormat="1" ht="12.75" customHeight="1">
      <c r="A65" s="5">
        <f t="shared" si="5"/>
        <v>53</v>
      </c>
      <c r="B65" s="19">
        <f t="shared" si="6"/>
        <v>0</v>
      </c>
      <c r="C65" s="7"/>
      <c r="D65" s="7">
        <f t="shared" si="7"/>
        <v>503</v>
      </c>
      <c r="E65" s="11"/>
      <c r="G65" s="25"/>
      <c r="H65" s="25"/>
      <c r="I65" s="25"/>
      <c r="J65" s="25"/>
      <c r="K65" s="25"/>
      <c r="L65" s="25"/>
      <c r="M65" s="6">
        <f t="shared" si="8"/>
        <v>0</v>
      </c>
      <c r="N65" s="2">
        <f>IF(M65&lt;75,"",VLOOKUP(M65,'[2]Tabelle1'!$J$16:$K$56,2,FALSE))</f>
      </c>
      <c r="O65" s="13" t="e">
        <f t="shared" si="9"/>
        <v>#DIV/0!</v>
      </c>
    </row>
    <row r="66" spans="1:15" s="1" customFormat="1" ht="12.75" customHeight="1">
      <c r="A66" s="5">
        <f t="shared" si="5"/>
        <v>53</v>
      </c>
      <c r="B66" s="19">
        <f t="shared" si="6"/>
        <v>0</v>
      </c>
      <c r="C66" s="7"/>
      <c r="D66" s="7">
        <f t="shared" si="7"/>
        <v>503</v>
      </c>
      <c r="E66" s="11"/>
      <c r="G66" s="25"/>
      <c r="H66" s="25"/>
      <c r="I66" s="25"/>
      <c r="J66" s="25"/>
      <c r="K66" s="25"/>
      <c r="L66" s="25"/>
      <c r="M66" s="6">
        <f t="shared" si="8"/>
        <v>0</v>
      </c>
      <c r="N66" s="2"/>
      <c r="O66" s="13" t="e">
        <f t="shared" si="9"/>
        <v>#DIV/0!</v>
      </c>
    </row>
    <row r="67" spans="1:15" s="1" customFormat="1" ht="12.75" customHeight="1">
      <c r="A67" s="5">
        <f t="shared" si="5"/>
        <v>53</v>
      </c>
      <c r="B67" s="19">
        <f t="shared" si="6"/>
        <v>0</v>
      </c>
      <c r="C67" s="7" t="s">
        <v>5</v>
      </c>
      <c r="D67" s="7">
        <f t="shared" si="7"/>
        <v>503</v>
      </c>
      <c r="E67" s="11"/>
      <c r="G67" s="25"/>
      <c r="H67" s="25"/>
      <c r="I67" s="25"/>
      <c r="J67" s="25"/>
      <c r="K67" s="25"/>
      <c r="L67" s="25"/>
      <c r="M67" s="6">
        <f t="shared" si="8"/>
        <v>0</v>
      </c>
      <c r="N67" s="2">
        <f>IF(M67&lt;75,"",VLOOKUP(M67,'[2]Tabelle1'!$J$16:$K$56,2,FALSE))</f>
      </c>
      <c r="O67" s="13" t="e">
        <f t="shared" si="9"/>
        <v>#DIV/0!</v>
      </c>
    </row>
    <row r="68" spans="1:15" s="1" customFormat="1" ht="12.75" customHeight="1">
      <c r="A68" s="5">
        <f t="shared" si="5"/>
        <v>53</v>
      </c>
      <c r="B68" s="19">
        <f t="shared" si="6"/>
        <v>0</v>
      </c>
      <c r="C68" s="7" t="s">
        <v>5</v>
      </c>
      <c r="D68" s="7">
        <f t="shared" si="7"/>
        <v>503</v>
      </c>
      <c r="E68" s="11"/>
      <c r="G68" s="25"/>
      <c r="H68" s="25"/>
      <c r="I68" s="25"/>
      <c r="J68" s="25"/>
      <c r="K68" s="25"/>
      <c r="L68" s="25"/>
      <c r="M68" s="6">
        <f t="shared" si="8"/>
        <v>0</v>
      </c>
      <c r="N68" s="2">
        <f>IF(M68&lt;75,"",VLOOKUP(M68,'[2]Tabelle1'!$J$16:$K$56,2,FALSE))</f>
      </c>
      <c r="O68" s="13" t="e">
        <f t="shared" si="9"/>
        <v>#DIV/0!</v>
      </c>
    </row>
    <row r="69" spans="1:15" s="1" customFormat="1" ht="12.75" customHeight="1">
      <c r="A69" s="5">
        <f t="shared" si="5"/>
        <v>53</v>
      </c>
      <c r="B69" s="19">
        <f t="shared" si="6"/>
        <v>0</v>
      </c>
      <c r="C69" s="7" t="s">
        <v>5</v>
      </c>
      <c r="D69" s="7">
        <f t="shared" si="7"/>
        <v>503</v>
      </c>
      <c r="E69" s="11"/>
      <c r="G69" s="25"/>
      <c r="H69" s="25"/>
      <c r="I69" s="25"/>
      <c r="J69" s="25"/>
      <c r="K69" s="25"/>
      <c r="L69" s="25"/>
      <c r="M69" s="6">
        <f t="shared" si="8"/>
        <v>0</v>
      </c>
      <c r="N69" s="2">
        <f>IF(M69&lt;75,"",VLOOKUP(M69,'[2]Tabelle1'!$J$16:$K$56,2,FALSE))</f>
      </c>
      <c r="O69" s="13" t="e">
        <f t="shared" si="9"/>
        <v>#DIV/0!</v>
      </c>
    </row>
    <row r="70" spans="1:15" s="1" customFormat="1" ht="12.75" customHeight="1">
      <c r="A70" s="5">
        <f aca="true" t="shared" si="10" ref="A70:A76">RANK(B70,$B$6:$B$74,0)</f>
        <v>53</v>
      </c>
      <c r="B70" s="19">
        <f aca="true" t="shared" si="11" ref="B70:B76">SUM(G70:L70)</f>
        <v>0</v>
      </c>
      <c r="C70" s="7"/>
      <c r="D70" s="7">
        <f aca="true" t="shared" si="12" ref="D70:D76">$B$6-B70</f>
        <v>503</v>
      </c>
      <c r="E70" s="11"/>
      <c r="G70" s="25"/>
      <c r="H70" s="25"/>
      <c r="I70" s="25"/>
      <c r="J70" s="25"/>
      <c r="K70" s="25"/>
      <c r="L70" s="25"/>
      <c r="M70" s="6">
        <f aca="true" t="shared" si="13" ref="M70:M76">IF(ISBLANK(F70),0,MAX(G70,H70,I70,J70,K70,L70))</f>
        <v>0</v>
      </c>
      <c r="N70" s="2"/>
      <c r="O70" s="13" t="e">
        <f aca="true" t="shared" si="14" ref="O70:O76">AVERAGE(G70:L70)</f>
        <v>#DIV/0!</v>
      </c>
    </row>
    <row r="71" spans="1:15" s="1" customFormat="1" ht="12.75" customHeight="1">
      <c r="A71" s="5">
        <f t="shared" si="10"/>
        <v>53</v>
      </c>
      <c r="B71" s="19">
        <f t="shared" si="11"/>
        <v>0</v>
      </c>
      <c r="C71" s="7" t="s">
        <v>5</v>
      </c>
      <c r="D71" s="7">
        <f t="shared" si="12"/>
        <v>503</v>
      </c>
      <c r="E71" s="11"/>
      <c r="G71" s="25"/>
      <c r="H71" s="25"/>
      <c r="I71" s="25"/>
      <c r="J71" s="25"/>
      <c r="K71" s="25"/>
      <c r="L71" s="25"/>
      <c r="M71" s="6">
        <f t="shared" si="13"/>
        <v>0</v>
      </c>
      <c r="N71" s="2">
        <f>IF(M71&lt;75,"",VLOOKUP(M71,'[2]Tabelle1'!$J$16:$K$56,2,FALSE))</f>
      </c>
      <c r="O71" s="13" t="e">
        <f t="shared" si="14"/>
        <v>#DIV/0!</v>
      </c>
    </row>
    <row r="72" spans="1:15" s="1" customFormat="1" ht="12.75" customHeight="1">
      <c r="A72" s="5">
        <f t="shared" si="10"/>
        <v>53</v>
      </c>
      <c r="B72" s="19">
        <f t="shared" si="11"/>
        <v>0</v>
      </c>
      <c r="C72" s="7" t="s">
        <v>5</v>
      </c>
      <c r="D72" s="7">
        <f t="shared" si="12"/>
        <v>503</v>
      </c>
      <c r="E72" s="11"/>
      <c r="G72" s="25"/>
      <c r="H72" s="25"/>
      <c r="I72" s="25"/>
      <c r="J72" s="25"/>
      <c r="K72" s="25"/>
      <c r="L72" s="25"/>
      <c r="M72" s="6">
        <f t="shared" si="13"/>
        <v>0</v>
      </c>
      <c r="N72" s="2">
        <f>IF(M72&lt;75,"",VLOOKUP(M72,'[2]Tabelle1'!$J$16:$K$56,2,FALSE))</f>
      </c>
      <c r="O72" s="13" t="e">
        <f t="shared" si="14"/>
        <v>#DIV/0!</v>
      </c>
    </row>
    <row r="73" spans="1:15" s="1" customFormat="1" ht="12.75" customHeight="1">
      <c r="A73" s="5">
        <f t="shared" si="10"/>
        <v>53</v>
      </c>
      <c r="B73" s="19">
        <f t="shared" si="11"/>
        <v>0</v>
      </c>
      <c r="C73" s="7"/>
      <c r="D73" s="7">
        <f t="shared" si="12"/>
        <v>503</v>
      </c>
      <c r="E73" s="11"/>
      <c r="G73" s="25"/>
      <c r="H73" s="25"/>
      <c r="I73" s="25"/>
      <c r="J73" s="25"/>
      <c r="K73" s="25"/>
      <c r="L73" s="25"/>
      <c r="M73" s="6">
        <f t="shared" si="13"/>
        <v>0</v>
      </c>
      <c r="N73" s="2">
        <f>IF(M73&lt;75,"",VLOOKUP(M73,'[2]Tabelle1'!$J$16:$K$56,2,FALSE))</f>
      </c>
      <c r="O73" s="13" t="e">
        <f t="shared" si="14"/>
        <v>#DIV/0!</v>
      </c>
    </row>
    <row r="74" spans="1:15" s="1" customFormat="1" ht="12.75" customHeight="1">
      <c r="A74" s="5">
        <f t="shared" si="10"/>
        <v>53</v>
      </c>
      <c r="B74" s="19">
        <f t="shared" si="11"/>
        <v>0</v>
      </c>
      <c r="C74" s="7"/>
      <c r="D74" s="7">
        <f t="shared" si="12"/>
        <v>503</v>
      </c>
      <c r="E74" s="24"/>
      <c r="G74" s="25"/>
      <c r="H74" s="25"/>
      <c r="I74" s="25"/>
      <c r="J74" s="25"/>
      <c r="K74" s="25"/>
      <c r="L74" s="25"/>
      <c r="M74" s="6">
        <f t="shared" si="13"/>
        <v>0</v>
      </c>
      <c r="N74" s="2"/>
      <c r="O74" s="13" t="e">
        <f t="shared" si="14"/>
        <v>#DIV/0!</v>
      </c>
    </row>
    <row r="75" spans="1:15" s="1" customFormat="1" ht="12.75" customHeight="1">
      <c r="A75" s="5">
        <f t="shared" si="10"/>
        <v>53</v>
      </c>
      <c r="B75" s="19">
        <f t="shared" si="11"/>
        <v>0</v>
      </c>
      <c r="C75" s="7" t="s">
        <v>5</v>
      </c>
      <c r="D75" s="7">
        <f t="shared" si="12"/>
        <v>503</v>
      </c>
      <c r="E75" s="24"/>
      <c r="G75" s="25"/>
      <c r="H75" s="25"/>
      <c r="I75" s="25"/>
      <c r="J75" s="25"/>
      <c r="K75" s="25"/>
      <c r="L75" s="25"/>
      <c r="M75" s="6">
        <f t="shared" si="13"/>
        <v>0</v>
      </c>
      <c r="N75" s="2">
        <f>IF(M75&lt;75,"",VLOOKUP(M75,'[2]Tabelle1'!$J$16:$K$56,2,FALSE))</f>
      </c>
      <c r="O75" s="13" t="e">
        <f t="shared" si="14"/>
        <v>#DIV/0!</v>
      </c>
    </row>
    <row r="76" spans="1:15" s="1" customFormat="1" ht="12.75" customHeight="1">
      <c r="A76" s="5">
        <f t="shared" si="10"/>
        <v>53</v>
      </c>
      <c r="B76" s="19">
        <f t="shared" si="11"/>
        <v>0</v>
      </c>
      <c r="C76" s="7"/>
      <c r="D76" s="7">
        <f t="shared" si="12"/>
        <v>503</v>
      </c>
      <c r="E76" s="24"/>
      <c r="G76" s="25"/>
      <c r="H76" s="25"/>
      <c r="I76" s="25"/>
      <c r="J76" s="25"/>
      <c r="K76" s="25"/>
      <c r="L76" s="25"/>
      <c r="M76" s="6">
        <f t="shared" si="13"/>
        <v>0</v>
      </c>
      <c r="N76" s="2">
        <f>IF(M76&lt;75,"",VLOOKUP(M76,'[2]Tabelle1'!$J$16:$K$56,2,FALSE))</f>
      </c>
      <c r="O76" s="13" t="e">
        <f t="shared" si="14"/>
        <v>#DIV/0!</v>
      </c>
    </row>
  </sheetData>
  <sheetProtection/>
  <mergeCells count="8">
    <mergeCell ref="Q11:V11"/>
    <mergeCell ref="Q12:V12"/>
    <mergeCell ref="B1:N1"/>
    <mergeCell ref="B2:N2"/>
    <mergeCell ref="B3:N3"/>
    <mergeCell ref="Q8:V8"/>
    <mergeCell ref="Q9:V9"/>
    <mergeCell ref="Q10:V10"/>
  </mergeCells>
  <printOptions/>
  <pageMargins left="0.7" right="0.7" top="0.787401575" bottom="0.7874015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6"/>
  <sheetViews>
    <sheetView zoomScalePageLayoutView="0" workbookViewId="0" topLeftCell="A31">
      <selection activeCell="K43" sqref="K43"/>
    </sheetView>
  </sheetViews>
  <sheetFormatPr defaultColWidth="11.421875" defaultRowHeight="12.75"/>
  <sheetData>
    <row r="1" spans="1:11" ht="20.25">
      <c r="A1" s="46"/>
      <c r="B1" s="46"/>
      <c r="C1" s="47"/>
      <c r="D1" s="47"/>
      <c r="E1" s="46" t="s">
        <v>334</v>
      </c>
      <c r="F1" s="48"/>
      <c r="G1" s="48"/>
      <c r="H1" s="48"/>
      <c r="I1" s="48"/>
      <c r="J1" s="48"/>
      <c r="K1" s="48"/>
    </row>
    <row r="2" spans="1:11" ht="12.75">
      <c r="A2" s="46"/>
      <c r="B2" s="46"/>
      <c r="C2" s="47"/>
      <c r="D2" s="47"/>
      <c r="E2" s="46"/>
      <c r="F2" s="48"/>
      <c r="G2" s="48"/>
      <c r="H2" s="48"/>
      <c r="I2" s="48"/>
      <c r="J2" s="48"/>
      <c r="K2" s="48"/>
    </row>
    <row r="3" spans="1:11" ht="12.75">
      <c r="A3" s="49"/>
      <c r="B3" s="50"/>
      <c r="C3" s="51" t="s">
        <v>335</v>
      </c>
      <c r="D3" s="52"/>
      <c r="E3" s="50"/>
      <c r="F3" s="53"/>
      <c r="G3" s="53"/>
      <c r="H3" s="53" t="s">
        <v>336</v>
      </c>
      <c r="I3" s="53"/>
      <c r="J3" s="53"/>
      <c r="K3" s="53"/>
    </row>
    <row r="4" spans="1:11" ht="12.75">
      <c r="A4" s="54" t="s">
        <v>337</v>
      </c>
      <c r="B4" s="55"/>
      <c r="C4" s="56"/>
      <c r="D4" s="56"/>
      <c r="E4" s="55"/>
      <c r="F4" s="57" t="s">
        <v>338</v>
      </c>
      <c r="G4" s="57" t="s">
        <v>339</v>
      </c>
      <c r="H4" s="57" t="s">
        <v>340</v>
      </c>
      <c r="I4" s="57" t="s">
        <v>341</v>
      </c>
      <c r="J4" s="57" t="s">
        <v>342</v>
      </c>
      <c r="K4" s="57" t="s">
        <v>343</v>
      </c>
    </row>
    <row r="5" spans="1:11" ht="12.75">
      <c r="A5" s="58" t="s">
        <v>344</v>
      </c>
      <c r="B5" s="46"/>
      <c r="C5" s="47"/>
      <c r="D5" s="47"/>
      <c r="E5" s="46"/>
      <c r="F5" s="53" t="s">
        <v>345</v>
      </c>
      <c r="G5" s="53" t="s">
        <v>346</v>
      </c>
      <c r="H5" s="53" t="s">
        <v>347</v>
      </c>
      <c r="I5" s="53" t="s">
        <v>21</v>
      </c>
      <c r="J5" s="53" t="s">
        <v>348</v>
      </c>
      <c r="K5" s="53" t="s">
        <v>345</v>
      </c>
    </row>
    <row r="6" spans="1:11" ht="12.75">
      <c r="A6" s="59"/>
      <c r="B6" s="55"/>
      <c r="C6" s="56"/>
      <c r="D6" s="56"/>
      <c r="E6" s="55"/>
      <c r="F6" s="53" t="s">
        <v>349</v>
      </c>
      <c r="G6" s="53"/>
      <c r="H6" s="53" t="s">
        <v>350</v>
      </c>
      <c r="I6" s="53"/>
      <c r="J6" s="53" t="s">
        <v>351</v>
      </c>
      <c r="K6" s="53" t="s">
        <v>352</v>
      </c>
    </row>
    <row r="7" spans="1:11" ht="12.75">
      <c r="A7" s="60" t="s">
        <v>353</v>
      </c>
      <c r="B7" s="61" t="s">
        <v>354</v>
      </c>
      <c r="C7" s="153" t="s">
        <v>33</v>
      </c>
      <c r="D7" s="154"/>
      <c r="E7" s="61" t="s">
        <v>355</v>
      </c>
      <c r="F7" s="62" t="s">
        <v>188</v>
      </c>
      <c r="G7" s="98" t="s">
        <v>409</v>
      </c>
      <c r="H7" s="62" t="s">
        <v>16</v>
      </c>
      <c r="I7" s="62" t="s">
        <v>112</v>
      </c>
      <c r="J7" s="62" t="s">
        <v>188</v>
      </c>
      <c r="K7" s="62" t="s">
        <v>16</v>
      </c>
    </row>
    <row r="8" spans="1:11" ht="12.75">
      <c r="A8" s="49"/>
      <c r="B8" s="61" t="s">
        <v>356</v>
      </c>
      <c r="C8" s="153" t="s">
        <v>33</v>
      </c>
      <c r="D8" s="154"/>
      <c r="E8" s="61" t="s">
        <v>357</v>
      </c>
      <c r="F8" s="62" t="s">
        <v>188</v>
      </c>
      <c r="G8" s="98" t="s">
        <v>409</v>
      </c>
      <c r="H8" s="62" t="s">
        <v>16</v>
      </c>
      <c r="I8" s="62" t="s">
        <v>112</v>
      </c>
      <c r="J8" s="62" t="s">
        <v>188</v>
      </c>
      <c r="K8" s="62" t="s">
        <v>16</v>
      </c>
    </row>
    <row r="9" spans="1:11" ht="12.75">
      <c r="A9" s="63"/>
      <c r="B9" s="61" t="s">
        <v>358</v>
      </c>
      <c r="C9" s="153" t="s">
        <v>166</v>
      </c>
      <c r="D9" s="154"/>
      <c r="E9" s="61" t="s">
        <v>357</v>
      </c>
      <c r="F9" s="64" t="s">
        <v>32</v>
      </c>
      <c r="G9" s="98" t="s">
        <v>409</v>
      </c>
      <c r="H9" s="62" t="s">
        <v>33</v>
      </c>
      <c r="I9" s="62" t="s">
        <v>33</v>
      </c>
      <c r="J9" s="62" t="s">
        <v>33</v>
      </c>
      <c r="K9" s="62" t="s">
        <v>33</v>
      </c>
    </row>
    <row r="10" spans="1:11" ht="12.75">
      <c r="A10" s="63"/>
      <c r="B10" s="61" t="s">
        <v>359</v>
      </c>
      <c r="C10" s="153" t="s">
        <v>360</v>
      </c>
      <c r="D10" s="154"/>
      <c r="E10" s="61" t="s">
        <v>357</v>
      </c>
      <c r="F10" s="64" t="s">
        <v>32</v>
      </c>
      <c r="G10" s="62" t="s">
        <v>11</v>
      </c>
      <c r="H10" s="62" t="s">
        <v>33</v>
      </c>
      <c r="I10" s="99" t="s">
        <v>383</v>
      </c>
      <c r="J10" s="99" t="s">
        <v>383</v>
      </c>
      <c r="K10" s="62" t="s">
        <v>33</v>
      </c>
    </row>
    <row r="11" spans="1:11" ht="12.75">
      <c r="A11" s="49"/>
      <c r="B11" s="61" t="s">
        <v>361</v>
      </c>
      <c r="C11" s="153" t="s">
        <v>20</v>
      </c>
      <c r="D11" s="154"/>
      <c r="E11" s="61" t="s">
        <v>357</v>
      </c>
      <c r="F11" s="108" t="s">
        <v>362</v>
      </c>
      <c r="G11" s="62" t="s">
        <v>11</v>
      </c>
      <c r="H11" s="62" t="s">
        <v>33</v>
      </c>
      <c r="I11" s="99" t="s">
        <v>383</v>
      </c>
      <c r="J11" s="99" t="s">
        <v>383</v>
      </c>
      <c r="K11" s="62" t="s">
        <v>33</v>
      </c>
    </row>
    <row r="12" spans="1:11" ht="12.75">
      <c r="A12" s="60" t="s">
        <v>363</v>
      </c>
      <c r="B12" s="61" t="s">
        <v>364</v>
      </c>
      <c r="C12" s="153" t="s">
        <v>43</v>
      </c>
      <c r="D12" s="154"/>
      <c r="E12" s="61" t="s">
        <v>355</v>
      </c>
      <c r="F12" s="62" t="s">
        <v>384</v>
      </c>
      <c r="G12" s="62" t="s">
        <v>14</v>
      </c>
      <c r="H12" s="62" t="s">
        <v>15</v>
      </c>
      <c r="I12" s="62" t="s">
        <v>9</v>
      </c>
      <c r="J12" s="62" t="s">
        <v>10</v>
      </c>
      <c r="K12" s="62" t="s">
        <v>15</v>
      </c>
    </row>
    <row r="13" spans="1:11" ht="12.75">
      <c r="A13" s="49"/>
      <c r="B13" s="61" t="s">
        <v>365</v>
      </c>
      <c r="C13" s="153" t="s">
        <v>151</v>
      </c>
      <c r="D13" s="154"/>
      <c r="E13" s="61" t="s">
        <v>357</v>
      </c>
      <c r="F13" s="62" t="s">
        <v>384</v>
      </c>
      <c r="G13" s="62" t="s">
        <v>14</v>
      </c>
      <c r="H13" s="62" t="s">
        <v>15</v>
      </c>
      <c r="I13" s="62" t="s">
        <v>9</v>
      </c>
      <c r="J13" s="62" t="s">
        <v>10</v>
      </c>
      <c r="K13" s="62" t="s">
        <v>15</v>
      </c>
    </row>
    <row r="14" spans="1:11" ht="12.75">
      <c r="A14" s="111"/>
      <c r="B14" s="65" t="s">
        <v>356</v>
      </c>
      <c r="C14" s="156" t="s">
        <v>366</v>
      </c>
      <c r="D14" s="157"/>
      <c r="E14" s="107"/>
      <c r="F14" s="66" t="s">
        <v>384</v>
      </c>
      <c r="G14" s="99"/>
      <c r="H14" s="99"/>
      <c r="I14" s="99"/>
      <c r="J14" s="99"/>
      <c r="K14" s="99"/>
    </row>
    <row r="15" spans="1:11" ht="12.75">
      <c r="A15" s="49"/>
      <c r="B15" s="60" t="s">
        <v>358</v>
      </c>
      <c r="C15" s="153" t="s">
        <v>188</v>
      </c>
      <c r="D15" s="154"/>
      <c r="E15" s="61" t="s">
        <v>367</v>
      </c>
      <c r="F15" s="62" t="s">
        <v>112</v>
      </c>
      <c r="G15" s="62" t="s">
        <v>15</v>
      </c>
      <c r="H15" s="62" t="s">
        <v>112</v>
      </c>
      <c r="I15" s="62" t="s">
        <v>9</v>
      </c>
      <c r="J15" s="62" t="s">
        <v>112</v>
      </c>
      <c r="K15" s="62" t="s">
        <v>384</v>
      </c>
    </row>
    <row r="16" spans="1:11" ht="12.75">
      <c r="A16" s="49"/>
      <c r="B16" s="61" t="s">
        <v>359</v>
      </c>
      <c r="C16" s="153" t="s">
        <v>368</v>
      </c>
      <c r="D16" s="154"/>
      <c r="E16" s="61" t="s">
        <v>355</v>
      </c>
      <c r="F16" s="62" t="s">
        <v>112</v>
      </c>
      <c r="G16" s="62" t="s">
        <v>15</v>
      </c>
      <c r="H16" s="62" t="s">
        <v>112</v>
      </c>
      <c r="I16" s="62" t="s">
        <v>9</v>
      </c>
      <c r="J16" s="62" t="s">
        <v>112</v>
      </c>
      <c r="K16" s="62" t="s">
        <v>384</v>
      </c>
    </row>
    <row r="17" spans="1:11" ht="12.75">
      <c r="A17" s="49"/>
      <c r="B17" s="61" t="s">
        <v>361</v>
      </c>
      <c r="C17" s="153" t="s">
        <v>368</v>
      </c>
      <c r="D17" s="154"/>
      <c r="E17" s="61" t="s">
        <v>357</v>
      </c>
      <c r="F17" s="62" t="s">
        <v>112</v>
      </c>
      <c r="G17" s="62" t="s">
        <v>15</v>
      </c>
      <c r="H17" s="62" t="s">
        <v>112</v>
      </c>
      <c r="I17" s="62" t="s">
        <v>9</v>
      </c>
      <c r="J17" s="62" t="s">
        <v>112</v>
      </c>
      <c r="K17" s="62" t="s">
        <v>384</v>
      </c>
    </row>
    <row r="18" spans="1:11" ht="12.75">
      <c r="A18" s="46"/>
      <c r="B18" s="46"/>
      <c r="C18" s="47"/>
      <c r="D18" s="47"/>
      <c r="E18" s="46"/>
      <c r="F18" s="48"/>
      <c r="G18" s="48"/>
      <c r="H18" s="48"/>
      <c r="I18" s="48"/>
      <c r="J18" s="48"/>
      <c r="K18" s="48"/>
    </row>
    <row r="19" spans="1:11" ht="20.25">
      <c r="A19" s="46"/>
      <c r="B19" s="46"/>
      <c r="C19" s="47"/>
      <c r="D19" s="47"/>
      <c r="E19" s="46" t="s">
        <v>369</v>
      </c>
      <c r="F19" s="48"/>
      <c r="G19" s="48"/>
      <c r="H19" s="48"/>
      <c r="I19" s="48"/>
      <c r="J19" s="48"/>
      <c r="K19" s="48"/>
    </row>
    <row r="20" spans="1:11" ht="12.75">
      <c r="A20" s="55"/>
      <c r="B20" s="55"/>
      <c r="C20" s="56"/>
      <c r="D20" s="56"/>
      <c r="E20" s="55"/>
      <c r="F20" s="48"/>
      <c r="G20" s="67"/>
      <c r="H20" s="48"/>
      <c r="I20" s="48"/>
      <c r="J20" s="48"/>
      <c r="K20" s="48"/>
    </row>
    <row r="21" spans="1:11" ht="12.75">
      <c r="A21" s="49"/>
      <c r="B21" s="50"/>
      <c r="C21" s="51" t="s">
        <v>335</v>
      </c>
      <c r="D21" s="52"/>
      <c r="E21" s="50"/>
      <c r="F21" s="53"/>
      <c r="G21" s="53"/>
      <c r="H21" s="53" t="s">
        <v>336</v>
      </c>
      <c r="I21" s="53"/>
      <c r="J21" s="53"/>
      <c r="K21" s="53"/>
    </row>
    <row r="22" spans="1:11" ht="12.75">
      <c r="A22" s="60" t="s">
        <v>337</v>
      </c>
      <c r="B22" s="50"/>
      <c r="C22" s="52"/>
      <c r="D22" s="52"/>
      <c r="E22" s="50"/>
      <c r="F22" s="57" t="s">
        <v>338</v>
      </c>
      <c r="G22" s="57" t="s">
        <v>339</v>
      </c>
      <c r="H22" s="57" t="s">
        <v>340</v>
      </c>
      <c r="I22" s="57" t="s">
        <v>341</v>
      </c>
      <c r="J22" s="57" t="s">
        <v>342</v>
      </c>
      <c r="K22" s="57" t="s">
        <v>343</v>
      </c>
    </row>
    <row r="23" spans="1:11" ht="12.75">
      <c r="A23" s="58" t="s">
        <v>344</v>
      </c>
      <c r="B23" s="46"/>
      <c r="C23" s="47"/>
      <c r="D23" s="47"/>
      <c r="E23" s="46"/>
      <c r="F23" s="53" t="s">
        <v>345</v>
      </c>
      <c r="G23" s="53" t="s">
        <v>345</v>
      </c>
      <c r="H23" s="53" t="s">
        <v>346</v>
      </c>
      <c r="I23" s="53" t="s">
        <v>347</v>
      </c>
      <c r="J23" s="53" t="s">
        <v>21</v>
      </c>
      <c r="K23" s="53" t="s">
        <v>348</v>
      </c>
    </row>
    <row r="24" spans="1:11" ht="12.75">
      <c r="A24" s="54"/>
      <c r="B24" s="68"/>
      <c r="C24" s="69"/>
      <c r="D24" s="69"/>
      <c r="E24" s="55"/>
      <c r="F24" s="53" t="s">
        <v>352</v>
      </c>
      <c r="G24" s="53" t="s">
        <v>370</v>
      </c>
      <c r="H24" s="53"/>
      <c r="I24" s="53" t="s">
        <v>350</v>
      </c>
      <c r="J24" s="53"/>
      <c r="K24" s="53" t="s">
        <v>351</v>
      </c>
    </row>
    <row r="25" spans="1:11" ht="12.75">
      <c r="A25" s="60" t="s">
        <v>353</v>
      </c>
      <c r="B25" s="61" t="s">
        <v>354</v>
      </c>
      <c r="C25" s="153" t="s">
        <v>12</v>
      </c>
      <c r="D25" s="154"/>
      <c r="E25" s="61" t="s">
        <v>357</v>
      </c>
      <c r="F25" s="62" t="s">
        <v>8</v>
      </c>
      <c r="G25" s="62" t="s">
        <v>371</v>
      </c>
      <c r="H25" s="62" t="s">
        <v>188</v>
      </c>
      <c r="I25" s="62" t="s">
        <v>10</v>
      </c>
      <c r="J25" s="62" t="s">
        <v>10</v>
      </c>
      <c r="K25" s="62" t="s">
        <v>10</v>
      </c>
    </row>
    <row r="26" spans="1:11" ht="12.75">
      <c r="A26" s="49"/>
      <c r="B26" s="61" t="s">
        <v>356</v>
      </c>
      <c r="C26" s="153" t="s">
        <v>13</v>
      </c>
      <c r="D26" s="154"/>
      <c r="E26" s="61" t="s">
        <v>357</v>
      </c>
      <c r="F26" s="62" t="s">
        <v>8</v>
      </c>
      <c r="G26" s="62" t="s">
        <v>371</v>
      </c>
      <c r="H26" s="62" t="s">
        <v>188</v>
      </c>
      <c r="I26" s="62" t="s">
        <v>10</v>
      </c>
      <c r="J26" s="62" t="s">
        <v>10</v>
      </c>
      <c r="K26" s="62" t="s">
        <v>10</v>
      </c>
    </row>
    <row r="27" spans="1:11" ht="12.75">
      <c r="A27" s="49"/>
      <c r="B27" s="61" t="s">
        <v>358</v>
      </c>
      <c r="C27" s="153" t="s">
        <v>18</v>
      </c>
      <c r="D27" s="154"/>
      <c r="E27" s="61" t="s">
        <v>367</v>
      </c>
      <c r="F27" s="62" t="s">
        <v>11</v>
      </c>
      <c r="G27" s="62" t="s">
        <v>274</v>
      </c>
      <c r="H27" s="62" t="s">
        <v>11</v>
      </c>
      <c r="I27" s="62" t="s">
        <v>274</v>
      </c>
      <c r="J27" s="62" t="s">
        <v>274</v>
      </c>
      <c r="K27" s="62" t="s">
        <v>11</v>
      </c>
    </row>
    <row r="28" spans="1:11" ht="12.75">
      <c r="A28" s="49"/>
      <c r="B28" s="61" t="s">
        <v>359</v>
      </c>
      <c r="C28" s="153" t="s">
        <v>19</v>
      </c>
      <c r="D28" s="154"/>
      <c r="E28" s="61" t="s">
        <v>367</v>
      </c>
      <c r="F28" s="62" t="s">
        <v>11</v>
      </c>
      <c r="G28" s="62" t="s">
        <v>274</v>
      </c>
      <c r="H28" s="62" t="s">
        <v>11</v>
      </c>
      <c r="I28" s="62" t="s">
        <v>274</v>
      </c>
      <c r="J28" s="62" t="s">
        <v>274</v>
      </c>
      <c r="K28" s="62" t="s">
        <v>11</v>
      </c>
    </row>
    <row r="29" spans="1:11" ht="12.75">
      <c r="A29" s="70" t="s">
        <v>372</v>
      </c>
      <c r="B29" s="61" t="s">
        <v>373</v>
      </c>
      <c r="C29" s="153" t="s">
        <v>374</v>
      </c>
      <c r="D29" s="154"/>
      <c r="E29" s="61" t="s">
        <v>375</v>
      </c>
      <c r="F29" s="62" t="s">
        <v>11</v>
      </c>
      <c r="G29" s="62" t="s">
        <v>16</v>
      </c>
      <c r="H29" s="62" t="s">
        <v>11</v>
      </c>
      <c r="I29" s="62" t="s">
        <v>16</v>
      </c>
      <c r="J29" s="98" t="s">
        <v>428</v>
      </c>
      <c r="K29" s="62" t="s">
        <v>11</v>
      </c>
    </row>
    <row r="30" spans="1:11" ht="12.75">
      <c r="A30" s="60" t="s">
        <v>363</v>
      </c>
      <c r="B30" s="60" t="s">
        <v>364</v>
      </c>
      <c r="C30" s="153" t="s">
        <v>276</v>
      </c>
      <c r="D30" s="154"/>
      <c r="E30" s="61" t="s">
        <v>355</v>
      </c>
      <c r="F30" s="98" t="s">
        <v>206</v>
      </c>
      <c r="G30" s="98" t="s">
        <v>206</v>
      </c>
      <c r="H30" s="98" t="s">
        <v>40</v>
      </c>
      <c r="I30" s="100" t="s">
        <v>437</v>
      </c>
      <c r="J30" s="99" t="s">
        <v>9</v>
      </c>
      <c r="K30" s="100" t="s">
        <v>449</v>
      </c>
    </row>
    <row r="31" spans="1:11" ht="12.75">
      <c r="A31" s="83"/>
      <c r="B31" s="61" t="s">
        <v>365</v>
      </c>
      <c r="C31" s="159" t="s">
        <v>414</v>
      </c>
      <c r="D31" s="160"/>
      <c r="E31" s="61" t="s">
        <v>357</v>
      </c>
      <c r="F31" s="99" t="s">
        <v>206</v>
      </c>
      <c r="G31" s="98" t="s">
        <v>206</v>
      </c>
      <c r="H31" s="98" t="s">
        <v>40</v>
      </c>
      <c r="I31" s="100" t="s">
        <v>437</v>
      </c>
      <c r="J31" s="99" t="s">
        <v>9</v>
      </c>
      <c r="K31" s="100" t="s">
        <v>449</v>
      </c>
    </row>
    <row r="32" spans="1:11" ht="12.75">
      <c r="A32" s="49"/>
      <c r="B32" s="61" t="s">
        <v>356</v>
      </c>
      <c r="C32" s="153" t="s">
        <v>29</v>
      </c>
      <c r="D32" s="154"/>
      <c r="E32" s="61" t="s">
        <v>357</v>
      </c>
      <c r="F32" s="62" t="s">
        <v>15</v>
      </c>
      <c r="G32" s="98" t="s">
        <v>206</v>
      </c>
      <c r="H32" s="62" t="s">
        <v>15</v>
      </c>
      <c r="I32" s="62" t="s">
        <v>15</v>
      </c>
      <c r="J32" s="62" t="s">
        <v>9</v>
      </c>
      <c r="K32" s="62" t="s">
        <v>15</v>
      </c>
    </row>
    <row r="33" spans="1:11" ht="12.75">
      <c r="A33" s="49"/>
      <c r="B33" s="61" t="s">
        <v>358</v>
      </c>
      <c r="C33" s="159" t="s">
        <v>311</v>
      </c>
      <c r="D33" s="160"/>
      <c r="E33" s="61" t="s">
        <v>357</v>
      </c>
      <c r="F33" s="62" t="s">
        <v>15</v>
      </c>
      <c r="G33" s="98" t="s">
        <v>206</v>
      </c>
      <c r="H33" s="62" t="s">
        <v>15</v>
      </c>
      <c r="I33" s="62" t="s">
        <v>15</v>
      </c>
      <c r="J33" s="62" t="s">
        <v>9</v>
      </c>
      <c r="K33" s="62" t="s">
        <v>15</v>
      </c>
    </row>
    <row r="34" spans="1:11" ht="12.75">
      <c r="A34" s="111"/>
      <c r="B34" s="107" t="s">
        <v>359</v>
      </c>
      <c r="C34" s="151"/>
      <c r="D34" s="152"/>
      <c r="E34" s="107"/>
      <c r="F34" s="99"/>
      <c r="G34" s="99"/>
      <c r="H34" s="99"/>
      <c r="I34" s="99"/>
      <c r="J34" s="99"/>
      <c r="K34" s="99"/>
    </row>
    <row r="35" spans="1:11" ht="12.75">
      <c r="A35" s="115"/>
      <c r="B35" s="116" t="s">
        <v>361</v>
      </c>
      <c r="C35" s="155"/>
      <c r="D35" s="155"/>
      <c r="E35" s="116"/>
      <c r="F35" s="99"/>
      <c r="G35" s="99"/>
      <c r="H35" s="99"/>
      <c r="I35" s="99"/>
      <c r="J35" s="99"/>
      <c r="K35" s="99"/>
    </row>
    <row r="36" spans="1:11" ht="12.75">
      <c r="A36" s="84"/>
      <c r="B36" s="85"/>
      <c r="C36" s="86"/>
      <c r="D36" s="86"/>
      <c r="E36" s="85"/>
      <c r="F36" s="87"/>
      <c r="G36" s="87"/>
      <c r="H36" s="87"/>
      <c r="I36" s="87"/>
      <c r="J36" s="87"/>
      <c r="K36" s="87"/>
    </row>
    <row r="37" spans="1:11" ht="20.25">
      <c r="A37" s="46"/>
      <c r="B37" s="46"/>
      <c r="C37" s="47"/>
      <c r="D37" s="47"/>
      <c r="E37" s="46" t="s">
        <v>376</v>
      </c>
      <c r="F37" s="88"/>
      <c r="G37" s="48"/>
      <c r="H37" s="48"/>
      <c r="I37" s="48"/>
      <c r="J37" s="48"/>
      <c r="K37" s="48"/>
    </row>
    <row r="38" spans="1:11" ht="12.75">
      <c r="A38" s="55"/>
      <c r="B38" s="55"/>
      <c r="C38" s="56"/>
      <c r="D38" s="56"/>
      <c r="E38" s="55"/>
      <c r="F38" s="48"/>
      <c r="G38" s="48"/>
      <c r="H38" s="48"/>
      <c r="I38" s="48"/>
      <c r="J38" s="48"/>
      <c r="K38" s="48"/>
    </row>
    <row r="39" spans="1:11" ht="12.75">
      <c r="A39" s="60"/>
      <c r="B39" s="71"/>
      <c r="C39" s="51" t="s">
        <v>335</v>
      </c>
      <c r="D39" s="51"/>
      <c r="E39" s="71"/>
      <c r="F39" s="53"/>
      <c r="G39" s="53"/>
      <c r="H39" s="53" t="s">
        <v>336</v>
      </c>
      <c r="I39" s="53"/>
      <c r="J39" s="53"/>
      <c r="K39" s="53"/>
    </row>
    <row r="40" spans="1:11" ht="12.75">
      <c r="A40" s="60" t="s">
        <v>337</v>
      </c>
      <c r="B40" s="71"/>
      <c r="C40" s="51"/>
      <c r="D40" s="51"/>
      <c r="E40" s="71"/>
      <c r="F40" s="57" t="s">
        <v>338</v>
      </c>
      <c r="G40" s="57" t="s">
        <v>339</v>
      </c>
      <c r="H40" s="57" t="s">
        <v>340</v>
      </c>
      <c r="I40" s="57" t="s">
        <v>341</v>
      </c>
      <c r="J40" s="57" t="s">
        <v>342</v>
      </c>
      <c r="K40" s="57" t="s">
        <v>343</v>
      </c>
    </row>
    <row r="41" spans="1:11" ht="12.75">
      <c r="A41" s="58" t="s">
        <v>344</v>
      </c>
      <c r="B41" s="72"/>
      <c r="C41" s="73"/>
      <c r="D41" s="73"/>
      <c r="E41" s="72"/>
      <c r="F41" s="53" t="s">
        <v>346</v>
      </c>
      <c r="G41" s="53" t="s">
        <v>347</v>
      </c>
      <c r="H41" s="53" t="s">
        <v>21</v>
      </c>
      <c r="I41" s="53" t="s">
        <v>348</v>
      </c>
      <c r="J41" s="53" t="s">
        <v>345</v>
      </c>
      <c r="K41" s="53" t="s">
        <v>377</v>
      </c>
    </row>
    <row r="42" spans="1:11" ht="12.75">
      <c r="A42" s="54"/>
      <c r="B42" s="68"/>
      <c r="C42" s="69"/>
      <c r="D42" s="69"/>
      <c r="E42" s="68"/>
      <c r="F42" s="53"/>
      <c r="G42" s="53" t="s">
        <v>350</v>
      </c>
      <c r="H42" s="53"/>
      <c r="I42" s="53" t="s">
        <v>351</v>
      </c>
      <c r="J42" s="53" t="s">
        <v>352</v>
      </c>
      <c r="K42" s="53" t="s">
        <v>349</v>
      </c>
    </row>
    <row r="43" spans="1:11" ht="12.75">
      <c r="A43" s="60" t="s">
        <v>353</v>
      </c>
      <c r="B43" s="60" t="s">
        <v>354</v>
      </c>
      <c r="C43" s="153" t="s">
        <v>89</v>
      </c>
      <c r="D43" s="154"/>
      <c r="E43" s="61" t="s">
        <v>357</v>
      </c>
      <c r="F43" s="62" t="s">
        <v>23</v>
      </c>
      <c r="G43" s="62" t="s">
        <v>23</v>
      </c>
      <c r="H43" s="62" t="s">
        <v>23</v>
      </c>
      <c r="I43" s="99" t="s">
        <v>383</v>
      </c>
      <c r="J43" s="99" t="s">
        <v>383</v>
      </c>
      <c r="K43" s="98" t="s">
        <v>456</v>
      </c>
    </row>
    <row r="44" spans="1:11" ht="12.75">
      <c r="A44" s="60"/>
      <c r="B44" s="60" t="s">
        <v>356</v>
      </c>
      <c r="C44" s="153" t="s">
        <v>23</v>
      </c>
      <c r="D44" s="154"/>
      <c r="E44" s="61" t="s">
        <v>357</v>
      </c>
      <c r="F44" s="100" t="s">
        <v>385</v>
      </c>
      <c r="G44" s="98" t="s">
        <v>206</v>
      </c>
      <c r="H44" s="98" t="s">
        <v>206</v>
      </c>
      <c r="I44" s="100" t="s">
        <v>385</v>
      </c>
      <c r="J44" s="100" t="s">
        <v>450</v>
      </c>
      <c r="K44" s="100" t="s">
        <v>385</v>
      </c>
    </row>
    <row r="45" spans="1:11" ht="12.75">
      <c r="A45" s="60"/>
      <c r="B45" s="60" t="s">
        <v>358</v>
      </c>
      <c r="C45" s="153" t="s">
        <v>46</v>
      </c>
      <c r="D45" s="154"/>
      <c r="E45" s="61" t="s">
        <v>367</v>
      </c>
      <c r="F45" s="62" t="s">
        <v>311</v>
      </c>
      <c r="G45" s="64" t="s">
        <v>32</v>
      </c>
      <c r="H45" s="62" t="s">
        <v>11</v>
      </c>
      <c r="I45" s="64" t="s">
        <v>32</v>
      </c>
      <c r="J45" s="62" t="s">
        <v>14</v>
      </c>
      <c r="K45" s="62" t="s">
        <v>112</v>
      </c>
    </row>
    <row r="46" spans="1:11" ht="12.75">
      <c r="A46" s="60"/>
      <c r="B46" s="60" t="s">
        <v>359</v>
      </c>
      <c r="C46" s="153" t="s">
        <v>10</v>
      </c>
      <c r="D46" s="154"/>
      <c r="E46" s="61" t="s">
        <v>355</v>
      </c>
      <c r="F46" s="62" t="s">
        <v>311</v>
      </c>
      <c r="G46" s="64" t="s">
        <v>32</v>
      </c>
      <c r="H46" s="62" t="s">
        <v>11</v>
      </c>
      <c r="I46" s="64" t="s">
        <v>32</v>
      </c>
      <c r="J46" s="62" t="s">
        <v>14</v>
      </c>
      <c r="K46" s="98" t="s">
        <v>455</v>
      </c>
    </row>
    <row r="47" spans="1:11" ht="12.75">
      <c r="A47" s="60"/>
      <c r="B47" s="60" t="s">
        <v>361</v>
      </c>
      <c r="C47" s="153" t="s">
        <v>10</v>
      </c>
      <c r="D47" s="154"/>
      <c r="E47" s="61" t="s">
        <v>357</v>
      </c>
      <c r="F47" s="62" t="s">
        <v>311</v>
      </c>
      <c r="G47" s="64" t="s">
        <v>32</v>
      </c>
      <c r="H47" s="62" t="s">
        <v>11</v>
      </c>
      <c r="I47" s="64" t="s">
        <v>32</v>
      </c>
      <c r="J47" s="62" t="s">
        <v>14</v>
      </c>
      <c r="K47" s="98" t="s">
        <v>455</v>
      </c>
    </row>
    <row r="48" spans="1:11" ht="12.75">
      <c r="A48" s="60" t="s">
        <v>363</v>
      </c>
      <c r="B48" s="61" t="s">
        <v>364</v>
      </c>
      <c r="C48" s="153" t="s">
        <v>378</v>
      </c>
      <c r="D48" s="154"/>
      <c r="E48" s="61" t="s">
        <v>357</v>
      </c>
      <c r="F48" s="98" t="s">
        <v>408</v>
      </c>
      <c r="G48" s="100" t="s">
        <v>362</v>
      </c>
      <c r="H48" s="74" t="s">
        <v>9</v>
      </c>
      <c r="I48" s="100" t="s">
        <v>437</v>
      </c>
      <c r="J48" s="100" t="s">
        <v>386</v>
      </c>
      <c r="K48" s="98" t="s">
        <v>427</v>
      </c>
    </row>
    <row r="49" spans="1:11" ht="12.75">
      <c r="A49" s="60"/>
      <c r="B49" s="61" t="s">
        <v>365</v>
      </c>
      <c r="C49" s="153" t="s">
        <v>274</v>
      </c>
      <c r="D49" s="154"/>
      <c r="E49" s="61" t="s">
        <v>367</v>
      </c>
      <c r="F49" s="74" t="s">
        <v>379</v>
      </c>
      <c r="G49" s="74" t="s">
        <v>379</v>
      </c>
      <c r="H49" s="74" t="s">
        <v>379</v>
      </c>
      <c r="I49" s="74" t="s">
        <v>379</v>
      </c>
      <c r="J49" s="74" t="s">
        <v>379</v>
      </c>
      <c r="K49" s="74" t="s">
        <v>379</v>
      </c>
    </row>
    <row r="50" spans="1:11" ht="12.75">
      <c r="A50" s="107"/>
      <c r="B50" s="79" t="s">
        <v>435</v>
      </c>
      <c r="C50" s="156" t="s">
        <v>436</v>
      </c>
      <c r="D50" s="157"/>
      <c r="E50" s="79" t="s">
        <v>357</v>
      </c>
      <c r="F50" s="110"/>
      <c r="G50" s="114" t="s">
        <v>386</v>
      </c>
      <c r="H50" s="110"/>
      <c r="I50" s="110"/>
      <c r="J50" s="110"/>
      <c r="K50" s="110"/>
    </row>
    <row r="51" spans="1:11" ht="12.75">
      <c r="A51" s="107"/>
      <c r="B51" s="107" t="s">
        <v>358</v>
      </c>
      <c r="C51" s="151"/>
      <c r="D51" s="152"/>
      <c r="E51" s="107"/>
      <c r="F51" s="110"/>
      <c r="G51" s="110"/>
      <c r="H51" s="110"/>
      <c r="I51" s="110"/>
      <c r="J51" s="110"/>
      <c r="K51" s="110"/>
    </row>
    <row r="52" spans="1:11" ht="12.75">
      <c r="A52" s="107"/>
      <c r="B52" s="107" t="s">
        <v>359</v>
      </c>
      <c r="C52" s="151"/>
      <c r="D52" s="152"/>
      <c r="E52" s="107"/>
      <c r="F52" s="110"/>
      <c r="G52" s="110"/>
      <c r="H52" s="110"/>
      <c r="I52" s="110"/>
      <c r="J52" s="110"/>
      <c r="K52" s="110"/>
    </row>
    <row r="53" spans="1:11" ht="12.75">
      <c r="A53" s="112"/>
      <c r="B53" s="112" t="s">
        <v>361</v>
      </c>
      <c r="C53" s="151"/>
      <c r="D53" s="152"/>
      <c r="E53" s="107"/>
      <c r="F53" s="110"/>
      <c r="G53" s="110"/>
      <c r="H53" s="110"/>
      <c r="I53" s="110"/>
      <c r="J53" s="110"/>
      <c r="K53" s="110"/>
    </row>
    <row r="54" spans="1:11" ht="12.75">
      <c r="A54" s="85"/>
      <c r="B54" s="85"/>
      <c r="C54" s="86"/>
      <c r="D54" s="86"/>
      <c r="E54" s="85"/>
      <c r="F54" s="113"/>
      <c r="G54" s="113"/>
      <c r="H54" s="113"/>
      <c r="I54" s="113"/>
      <c r="J54" s="113"/>
      <c r="K54" s="113"/>
    </row>
    <row r="55" spans="1:11" ht="20.25">
      <c r="A55" s="46"/>
      <c r="B55" s="46"/>
      <c r="C55" s="47"/>
      <c r="D55" s="47"/>
      <c r="E55" s="75" t="s">
        <v>380</v>
      </c>
      <c r="F55" s="48"/>
      <c r="G55" s="48"/>
      <c r="H55" s="48"/>
      <c r="I55" s="48"/>
      <c r="J55" s="48"/>
      <c r="K55" s="48"/>
    </row>
    <row r="56" spans="1:11" ht="12.75">
      <c r="A56" s="59"/>
      <c r="B56" s="55"/>
      <c r="C56" s="56"/>
      <c r="D56" s="56"/>
      <c r="E56" s="55"/>
      <c r="F56" s="48"/>
      <c r="G56" s="48"/>
      <c r="H56" s="48"/>
      <c r="I56" s="48"/>
      <c r="J56" s="48"/>
      <c r="K56" s="48"/>
    </row>
    <row r="57" spans="1:11" ht="12.75">
      <c r="A57" s="60"/>
      <c r="B57" s="71"/>
      <c r="C57" s="51" t="s">
        <v>335</v>
      </c>
      <c r="D57" s="51"/>
      <c r="E57" s="71"/>
      <c r="F57" s="53"/>
      <c r="G57" s="53"/>
      <c r="H57" s="53" t="s">
        <v>336</v>
      </c>
      <c r="I57" s="53"/>
      <c r="J57" s="53"/>
      <c r="K57" s="53"/>
    </row>
    <row r="58" spans="1:11" ht="12.75">
      <c r="A58" s="60" t="s">
        <v>337</v>
      </c>
      <c r="B58" s="71"/>
      <c r="C58" s="51"/>
      <c r="D58" s="51"/>
      <c r="E58" s="71"/>
      <c r="F58" s="57" t="s">
        <v>338</v>
      </c>
      <c r="G58" s="57" t="s">
        <v>339</v>
      </c>
      <c r="H58" s="57" t="s">
        <v>340</v>
      </c>
      <c r="I58" s="57" t="s">
        <v>341</v>
      </c>
      <c r="J58" s="57" t="s">
        <v>342</v>
      </c>
      <c r="K58" s="57" t="s">
        <v>343</v>
      </c>
    </row>
    <row r="59" spans="1:11" ht="12.75">
      <c r="A59" s="58" t="s">
        <v>344</v>
      </c>
      <c r="B59" s="72"/>
      <c r="C59" s="73"/>
      <c r="D59" s="73"/>
      <c r="E59" s="72"/>
      <c r="F59" s="53" t="s">
        <v>21</v>
      </c>
      <c r="G59" s="53" t="s">
        <v>348</v>
      </c>
      <c r="H59" s="53" t="s">
        <v>345</v>
      </c>
      <c r="I59" s="53" t="s">
        <v>345</v>
      </c>
      <c r="J59" s="53" t="s">
        <v>346</v>
      </c>
      <c r="K59" s="53" t="s">
        <v>347</v>
      </c>
    </row>
    <row r="60" spans="1:11" ht="12.75">
      <c r="A60" s="54"/>
      <c r="B60" s="68"/>
      <c r="C60" s="69"/>
      <c r="D60" s="69"/>
      <c r="E60" s="68"/>
      <c r="F60" s="53"/>
      <c r="G60" s="53" t="s">
        <v>351</v>
      </c>
      <c r="H60" s="53" t="s">
        <v>352</v>
      </c>
      <c r="I60" s="53" t="s">
        <v>349</v>
      </c>
      <c r="J60" s="53"/>
      <c r="K60" s="53" t="s">
        <v>350</v>
      </c>
    </row>
    <row r="61" spans="1:11" ht="12.75">
      <c r="A61" s="60" t="s">
        <v>353</v>
      </c>
      <c r="B61" s="60" t="s">
        <v>354</v>
      </c>
      <c r="C61" s="153" t="s">
        <v>43</v>
      </c>
      <c r="D61" s="154"/>
      <c r="E61" s="61" t="s">
        <v>357</v>
      </c>
      <c r="F61" s="62" t="s">
        <v>15</v>
      </c>
      <c r="G61" s="62" t="s">
        <v>15</v>
      </c>
      <c r="H61" s="62" t="s">
        <v>15</v>
      </c>
      <c r="I61" s="62" t="s">
        <v>15</v>
      </c>
      <c r="J61" s="62" t="s">
        <v>15</v>
      </c>
      <c r="K61" s="62" t="s">
        <v>15</v>
      </c>
    </row>
    <row r="62" spans="1:11" ht="12.75">
      <c r="A62" s="60"/>
      <c r="B62" s="60" t="s">
        <v>356</v>
      </c>
      <c r="C62" s="159" t="s">
        <v>15</v>
      </c>
      <c r="D62" s="160"/>
      <c r="E62" s="61" t="s">
        <v>357</v>
      </c>
      <c r="F62" s="62" t="s">
        <v>10</v>
      </c>
      <c r="G62" s="62" t="s">
        <v>10</v>
      </c>
      <c r="H62" s="62" t="s">
        <v>8</v>
      </c>
      <c r="I62" s="62" t="s">
        <v>11</v>
      </c>
      <c r="J62" s="62" t="s">
        <v>387</v>
      </c>
      <c r="K62" s="62" t="s">
        <v>112</v>
      </c>
    </row>
    <row r="63" spans="1:11" ht="12.75">
      <c r="A63" s="60"/>
      <c r="B63" s="60" t="s">
        <v>358</v>
      </c>
      <c r="C63" s="158" t="s">
        <v>15</v>
      </c>
      <c r="D63" s="158"/>
      <c r="E63" s="76" t="s">
        <v>367</v>
      </c>
      <c r="F63" s="62" t="s">
        <v>33</v>
      </c>
      <c r="G63" s="62" t="s">
        <v>33</v>
      </c>
      <c r="H63" s="62" t="s">
        <v>8</v>
      </c>
      <c r="I63" s="62" t="s">
        <v>11</v>
      </c>
      <c r="J63" s="62" t="s">
        <v>387</v>
      </c>
      <c r="K63" s="62" t="s">
        <v>112</v>
      </c>
    </row>
    <row r="64" spans="1:11" ht="12.75">
      <c r="A64" s="60"/>
      <c r="B64" s="60" t="s">
        <v>359</v>
      </c>
      <c r="C64" s="159" t="s">
        <v>15</v>
      </c>
      <c r="D64" s="160"/>
      <c r="E64" s="61" t="s">
        <v>355</v>
      </c>
      <c r="F64" s="62" t="s">
        <v>9</v>
      </c>
      <c r="G64" s="62" t="s">
        <v>33</v>
      </c>
      <c r="H64" s="62" t="s">
        <v>14</v>
      </c>
      <c r="I64" s="62" t="s">
        <v>14</v>
      </c>
      <c r="J64" s="98" t="s">
        <v>433</v>
      </c>
      <c r="K64" s="62" t="s">
        <v>14</v>
      </c>
    </row>
    <row r="65" spans="1:11" ht="12.75">
      <c r="A65" s="60"/>
      <c r="B65" s="60" t="s">
        <v>361</v>
      </c>
      <c r="C65" s="159" t="s">
        <v>15</v>
      </c>
      <c r="D65" s="160"/>
      <c r="E65" s="61" t="s">
        <v>355</v>
      </c>
      <c r="F65" s="62" t="s">
        <v>9</v>
      </c>
      <c r="G65" s="62" t="s">
        <v>33</v>
      </c>
      <c r="H65" s="62" t="s">
        <v>14</v>
      </c>
      <c r="I65" s="62" t="s">
        <v>14</v>
      </c>
      <c r="J65" s="98" t="s">
        <v>433</v>
      </c>
      <c r="K65" s="62" t="s">
        <v>14</v>
      </c>
    </row>
    <row r="66" spans="1:11" ht="12.75">
      <c r="A66" s="107" t="s">
        <v>363</v>
      </c>
      <c r="B66" s="107" t="s">
        <v>364</v>
      </c>
      <c r="C66" s="151"/>
      <c r="D66" s="152"/>
      <c r="E66" s="107"/>
      <c r="F66" s="99"/>
      <c r="G66" s="99"/>
      <c r="H66" s="99"/>
      <c r="I66" s="99"/>
      <c r="J66" s="99"/>
      <c r="K66" s="99"/>
    </row>
    <row r="67" spans="1:11" ht="12.75">
      <c r="A67" s="107"/>
      <c r="B67" s="107" t="s">
        <v>365</v>
      </c>
      <c r="C67" s="161"/>
      <c r="D67" s="162"/>
      <c r="E67" s="107"/>
      <c r="F67" s="99"/>
      <c r="G67" s="99"/>
      <c r="H67" s="99"/>
      <c r="I67" s="99"/>
      <c r="J67" s="99"/>
      <c r="K67" s="99"/>
    </row>
    <row r="68" spans="1:11" ht="12.75">
      <c r="A68" s="107"/>
      <c r="B68" s="107" t="s">
        <v>356</v>
      </c>
      <c r="C68" s="151"/>
      <c r="D68" s="152"/>
      <c r="E68" s="107"/>
      <c r="F68" s="110"/>
      <c r="G68" s="110"/>
      <c r="H68" s="110"/>
      <c r="I68" s="110"/>
      <c r="J68" s="110"/>
      <c r="K68" s="110"/>
    </row>
    <row r="69" spans="1:11" ht="12.75">
      <c r="A69" s="107"/>
      <c r="B69" s="107" t="s">
        <v>358</v>
      </c>
      <c r="C69" s="151"/>
      <c r="D69" s="152"/>
      <c r="E69" s="107"/>
      <c r="F69" s="110"/>
      <c r="G69" s="110"/>
      <c r="H69" s="110"/>
      <c r="I69" s="110"/>
      <c r="J69" s="110"/>
      <c r="K69" s="110"/>
    </row>
    <row r="70" spans="1:11" ht="12.75">
      <c r="A70" s="107"/>
      <c r="B70" s="107" t="s">
        <v>359</v>
      </c>
      <c r="C70" s="151"/>
      <c r="D70" s="152"/>
      <c r="E70" s="107"/>
      <c r="F70" s="110"/>
      <c r="G70" s="110"/>
      <c r="H70" s="110"/>
      <c r="I70" s="110"/>
      <c r="J70" s="110"/>
      <c r="K70" s="110"/>
    </row>
    <row r="71" spans="1:11" ht="12.75">
      <c r="A71" s="112"/>
      <c r="B71" s="112" t="s">
        <v>361</v>
      </c>
      <c r="C71" s="151"/>
      <c r="D71" s="152"/>
      <c r="E71" s="112"/>
      <c r="F71" s="110"/>
      <c r="G71" s="110"/>
      <c r="H71" s="110"/>
      <c r="I71" s="110"/>
      <c r="J71" s="110"/>
      <c r="K71" s="110"/>
    </row>
    <row r="72" spans="1:11" ht="12.75">
      <c r="A72" s="85"/>
      <c r="B72" s="85"/>
      <c r="C72" s="86"/>
      <c r="D72" s="86"/>
      <c r="E72" s="85"/>
      <c r="F72" s="113"/>
      <c r="G72" s="113"/>
      <c r="H72" s="113"/>
      <c r="I72" s="113"/>
      <c r="J72" s="113"/>
      <c r="K72" s="113"/>
    </row>
    <row r="73" spans="1:11" ht="20.25">
      <c r="A73" s="46"/>
      <c r="B73" s="46"/>
      <c r="C73" s="47"/>
      <c r="D73" s="47"/>
      <c r="E73" s="75" t="s">
        <v>381</v>
      </c>
      <c r="F73" s="77"/>
      <c r="G73" s="48"/>
      <c r="H73" s="48"/>
      <c r="I73" s="48"/>
      <c r="J73" s="48"/>
      <c r="K73" s="48"/>
    </row>
    <row r="74" spans="1:11" ht="12.75">
      <c r="A74" s="55"/>
      <c r="B74" s="55"/>
      <c r="C74" s="56"/>
      <c r="D74" s="56"/>
      <c r="E74" s="55"/>
      <c r="F74" s="48"/>
      <c r="G74" s="48"/>
      <c r="H74" s="48"/>
      <c r="I74" s="48"/>
      <c r="J74" s="48"/>
      <c r="K74" s="48"/>
    </row>
    <row r="75" spans="1:11" ht="12.75">
      <c r="A75" s="60"/>
      <c r="B75" s="71"/>
      <c r="C75" s="51" t="s">
        <v>335</v>
      </c>
      <c r="D75" s="51"/>
      <c r="E75" s="71"/>
      <c r="F75" s="53"/>
      <c r="G75" s="53"/>
      <c r="H75" s="53" t="s">
        <v>336</v>
      </c>
      <c r="I75" s="53"/>
      <c r="J75" s="53"/>
      <c r="K75" s="53"/>
    </row>
    <row r="76" spans="1:11" ht="12.75">
      <c r="A76" s="60" t="s">
        <v>337</v>
      </c>
      <c r="B76" s="71"/>
      <c r="C76" s="51"/>
      <c r="D76" s="51"/>
      <c r="E76" s="71"/>
      <c r="F76" s="57" t="s">
        <v>338</v>
      </c>
      <c r="G76" s="57" t="s">
        <v>339</v>
      </c>
      <c r="H76" s="57" t="s">
        <v>340</v>
      </c>
      <c r="I76" s="57" t="s">
        <v>341</v>
      </c>
      <c r="J76" s="57" t="s">
        <v>342</v>
      </c>
      <c r="K76" s="57" t="s">
        <v>343</v>
      </c>
    </row>
    <row r="77" spans="1:11" ht="12.75">
      <c r="A77" s="58" t="s">
        <v>344</v>
      </c>
      <c r="B77" s="72"/>
      <c r="C77" s="73"/>
      <c r="D77" s="73"/>
      <c r="E77" s="72"/>
      <c r="F77" s="53" t="s">
        <v>347</v>
      </c>
      <c r="G77" s="53" t="s">
        <v>21</v>
      </c>
      <c r="H77" s="53" t="s">
        <v>348</v>
      </c>
      <c r="I77" s="53" t="s">
        <v>345</v>
      </c>
      <c r="J77" s="53" t="s">
        <v>345</v>
      </c>
      <c r="K77" s="53" t="s">
        <v>346</v>
      </c>
    </row>
    <row r="78" spans="1:11" ht="12.75">
      <c r="A78" s="54"/>
      <c r="B78" s="68"/>
      <c r="C78" s="69"/>
      <c r="D78" s="69"/>
      <c r="E78" s="68"/>
      <c r="F78" s="53" t="s">
        <v>350</v>
      </c>
      <c r="G78" s="53"/>
      <c r="H78" s="53" t="s">
        <v>351</v>
      </c>
      <c r="I78" s="53" t="s">
        <v>352</v>
      </c>
      <c r="J78" s="53" t="s">
        <v>349</v>
      </c>
      <c r="K78" s="53"/>
    </row>
    <row r="79" spans="1:11" ht="12.75">
      <c r="A79" s="60" t="s">
        <v>353</v>
      </c>
      <c r="B79" s="60" t="s">
        <v>354</v>
      </c>
      <c r="C79" s="153" t="s">
        <v>14</v>
      </c>
      <c r="D79" s="154"/>
      <c r="E79" s="61" t="s">
        <v>367</v>
      </c>
      <c r="F79" s="78" t="s">
        <v>429</v>
      </c>
      <c r="G79" s="62" t="s">
        <v>112</v>
      </c>
      <c r="H79" s="62" t="s">
        <v>311</v>
      </c>
      <c r="I79" s="62" t="s">
        <v>8</v>
      </c>
      <c r="J79" s="62" t="s">
        <v>8</v>
      </c>
      <c r="K79" s="62" t="s">
        <v>311</v>
      </c>
    </row>
    <row r="80" spans="1:11" ht="12.75">
      <c r="A80" s="60"/>
      <c r="B80" s="60" t="s">
        <v>356</v>
      </c>
      <c r="C80" s="153" t="s">
        <v>14</v>
      </c>
      <c r="D80" s="154"/>
      <c r="E80" s="61" t="s">
        <v>357</v>
      </c>
      <c r="F80" s="78" t="s">
        <v>429</v>
      </c>
      <c r="G80" s="62" t="s">
        <v>112</v>
      </c>
      <c r="H80" s="62" t="s">
        <v>311</v>
      </c>
      <c r="I80" s="62" t="s">
        <v>8</v>
      </c>
      <c r="J80" s="62" t="s">
        <v>8</v>
      </c>
      <c r="K80" s="62" t="s">
        <v>311</v>
      </c>
    </row>
    <row r="81" spans="1:11" ht="12.75">
      <c r="A81" s="60"/>
      <c r="B81" s="60" t="s">
        <v>358</v>
      </c>
      <c r="C81" s="153" t="s">
        <v>14</v>
      </c>
      <c r="D81" s="154"/>
      <c r="E81" s="61" t="s">
        <v>355</v>
      </c>
      <c r="F81" s="78" t="s">
        <v>429</v>
      </c>
      <c r="G81" s="117" t="s">
        <v>437</v>
      </c>
      <c r="H81" s="62" t="s">
        <v>311</v>
      </c>
      <c r="I81" s="62" t="s">
        <v>8</v>
      </c>
      <c r="J81" s="62" t="s">
        <v>8</v>
      </c>
      <c r="K81" s="62" t="s">
        <v>311</v>
      </c>
    </row>
    <row r="82" spans="1:11" ht="12.75">
      <c r="A82" s="61"/>
      <c r="B82" s="61" t="s">
        <v>359</v>
      </c>
      <c r="C82" s="153" t="s">
        <v>42</v>
      </c>
      <c r="D82" s="154"/>
      <c r="E82" s="61" t="s">
        <v>357</v>
      </c>
      <c r="F82" s="62" t="s">
        <v>14</v>
      </c>
      <c r="G82" s="62" t="s">
        <v>14</v>
      </c>
      <c r="H82" s="98" t="s">
        <v>430</v>
      </c>
      <c r="I82" s="62" t="s">
        <v>14</v>
      </c>
      <c r="J82" s="62" t="s">
        <v>14</v>
      </c>
      <c r="K82" s="98" t="s">
        <v>410</v>
      </c>
    </row>
    <row r="83" spans="1:11" ht="12.75">
      <c r="A83" s="61"/>
      <c r="B83" s="61" t="s">
        <v>361</v>
      </c>
      <c r="C83" s="153" t="s">
        <v>285</v>
      </c>
      <c r="D83" s="154"/>
      <c r="E83" s="61" t="s">
        <v>357</v>
      </c>
      <c r="F83" s="62" t="s">
        <v>14</v>
      </c>
      <c r="G83" s="62" t="s">
        <v>14</v>
      </c>
      <c r="H83" s="98" t="s">
        <v>430</v>
      </c>
      <c r="I83" s="64" t="s">
        <v>388</v>
      </c>
      <c r="J83" s="62" t="s">
        <v>14</v>
      </c>
      <c r="K83" s="98" t="s">
        <v>410</v>
      </c>
    </row>
    <row r="84" spans="1:11" ht="12.75">
      <c r="A84" s="60" t="s">
        <v>363</v>
      </c>
      <c r="B84" s="61" t="s">
        <v>364</v>
      </c>
      <c r="C84" s="158" t="s">
        <v>11</v>
      </c>
      <c r="D84" s="158"/>
      <c r="E84" s="76" t="s">
        <v>357</v>
      </c>
      <c r="F84" s="62" t="s">
        <v>389</v>
      </c>
      <c r="G84" s="62" t="s">
        <v>9</v>
      </c>
      <c r="H84" s="64" t="s">
        <v>285</v>
      </c>
      <c r="I84" s="62" t="s">
        <v>15</v>
      </c>
      <c r="J84" s="62" t="s">
        <v>389</v>
      </c>
      <c r="K84" s="101" t="s">
        <v>411</v>
      </c>
    </row>
    <row r="85" spans="1:11" ht="12.75">
      <c r="A85" s="60"/>
      <c r="B85" s="60" t="s">
        <v>365</v>
      </c>
      <c r="C85" s="153" t="s">
        <v>11</v>
      </c>
      <c r="D85" s="154"/>
      <c r="E85" s="61" t="s">
        <v>357</v>
      </c>
      <c r="F85" s="62" t="s">
        <v>389</v>
      </c>
      <c r="G85" s="62" t="s">
        <v>9</v>
      </c>
      <c r="H85" s="64" t="s">
        <v>285</v>
      </c>
      <c r="I85" s="62" t="s">
        <v>15</v>
      </c>
      <c r="J85" s="62" t="s">
        <v>389</v>
      </c>
      <c r="K85" s="101" t="s">
        <v>411</v>
      </c>
    </row>
    <row r="86" spans="1:11" ht="12.75">
      <c r="A86" s="60"/>
      <c r="B86" s="60" t="s">
        <v>356</v>
      </c>
      <c r="C86" s="153" t="s">
        <v>11</v>
      </c>
      <c r="D86" s="154"/>
      <c r="E86" s="61" t="s">
        <v>355</v>
      </c>
      <c r="F86" s="62" t="s">
        <v>285</v>
      </c>
      <c r="G86" s="62" t="s">
        <v>9</v>
      </c>
      <c r="H86" s="62" t="s">
        <v>389</v>
      </c>
      <c r="I86" s="101" t="s">
        <v>411</v>
      </c>
      <c r="J86" s="62" t="s">
        <v>285</v>
      </c>
      <c r="K86" s="101" t="s">
        <v>411</v>
      </c>
    </row>
    <row r="87" spans="1:11" ht="12.75">
      <c r="A87" s="60"/>
      <c r="B87" s="60" t="s">
        <v>358</v>
      </c>
      <c r="C87" s="153" t="s">
        <v>16</v>
      </c>
      <c r="D87" s="154"/>
      <c r="E87" s="61" t="s">
        <v>367</v>
      </c>
      <c r="F87" s="62" t="s">
        <v>285</v>
      </c>
      <c r="G87" s="62" t="s">
        <v>9</v>
      </c>
      <c r="H87" s="62" t="s">
        <v>389</v>
      </c>
      <c r="I87" s="101" t="s">
        <v>411</v>
      </c>
      <c r="J87" s="62" t="s">
        <v>285</v>
      </c>
      <c r="K87" s="101" t="s">
        <v>411</v>
      </c>
    </row>
    <row r="88" spans="1:11" ht="12.75">
      <c r="A88" s="107"/>
      <c r="B88" s="79" t="s">
        <v>359</v>
      </c>
      <c r="C88" s="156" t="s">
        <v>412</v>
      </c>
      <c r="D88" s="157"/>
      <c r="E88" s="79" t="s">
        <v>357</v>
      </c>
      <c r="F88" s="99"/>
      <c r="G88" s="99"/>
      <c r="H88" s="99"/>
      <c r="I88" s="82" t="s">
        <v>411</v>
      </c>
      <c r="J88" s="99"/>
      <c r="K88" s="99"/>
    </row>
    <row r="89" spans="1:11" ht="12.75">
      <c r="A89" s="112"/>
      <c r="B89" s="112" t="s">
        <v>361</v>
      </c>
      <c r="C89" s="151"/>
      <c r="D89" s="152"/>
      <c r="E89" s="107"/>
      <c r="F89" s="99"/>
      <c r="G89" s="99"/>
      <c r="H89" s="99"/>
      <c r="I89" s="99"/>
      <c r="J89" s="99"/>
      <c r="K89" s="99"/>
    </row>
    <row r="90" spans="1:11" ht="20.25">
      <c r="A90" s="46"/>
      <c r="B90" s="46"/>
      <c r="C90" s="47"/>
      <c r="D90" s="47"/>
      <c r="E90" s="75" t="s">
        <v>382</v>
      </c>
      <c r="F90" s="48"/>
      <c r="G90" s="48"/>
      <c r="H90" s="48"/>
      <c r="I90" s="48"/>
      <c r="J90" s="48"/>
      <c r="K90" s="48"/>
    </row>
    <row r="91" spans="1:11" ht="12.75">
      <c r="A91" s="55"/>
      <c r="B91" s="55"/>
      <c r="C91" s="56"/>
      <c r="D91" s="56"/>
      <c r="E91" s="55"/>
      <c r="F91" s="48"/>
      <c r="G91" s="48"/>
      <c r="H91" s="48"/>
      <c r="I91" s="48"/>
      <c r="J91" s="48"/>
      <c r="K91" s="48"/>
    </row>
    <row r="92" spans="1:11" ht="12.75">
      <c r="A92" s="60"/>
      <c r="B92" s="71"/>
      <c r="C92" s="51" t="s">
        <v>335</v>
      </c>
      <c r="D92" s="51"/>
      <c r="E92" s="71"/>
      <c r="F92" s="53"/>
      <c r="G92" s="53"/>
      <c r="H92" s="53" t="s">
        <v>336</v>
      </c>
      <c r="I92" s="53"/>
      <c r="J92" s="53"/>
      <c r="K92" s="53"/>
    </row>
    <row r="93" spans="1:11" ht="12.75">
      <c r="A93" s="60" t="s">
        <v>337</v>
      </c>
      <c r="B93" s="71"/>
      <c r="C93" s="51"/>
      <c r="D93" s="51"/>
      <c r="E93" s="71"/>
      <c r="F93" s="57" t="s">
        <v>338</v>
      </c>
      <c r="G93" s="57" t="s">
        <v>339</v>
      </c>
      <c r="H93" s="57" t="s">
        <v>340</v>
      </c>
      <c r="I93" s="57" t="s">
        <v>341</v>
      </c>
      <c r="J93" s="57" t="s">
        <v>342</v>
      </c>
      <c r="K93" s="57" t="s">
        <v>343</v>
      </c>
    </row>
    <row r="94" spans="1:11" ht="12.75">
      <c r="A94" s="58" t="s">
        <v>344</v>
      </c>
      <c r="B94" s="72"/>
      <c r="C94" s="47"/>
      <c r="D94" s="47"/>
      <c r="E94" s="46"/>
      <c r="F94" s="53" t="s">
        <v>348</v>
      </c>
      <c r="G94" s="53" t="s">
        <v>345</v>
      </c>
      <c r="H94" s="53" t="s">
        <v>345</v>
      </c>
      <c r="I94" s="53" t="s">
        <v>346</v>
      </c>
      <c r="J94" s="53" t="s">
        <v>347</v>
      </c>
      <c r="K94" s="53" t="s">
        <v>21</v>
      </c>
    </row>
    <row r="95" spans="1:11" ht="12.75">
      <c r="A95" s="54"/>
      <c r="B95" s="68"/>
      <c r="C95" s="47"/>
      <c r="D95" s="47"/>
      <c r="E95" s="46"/>
      <c r="F95" s="53" t="s">
        <v>351</v>
      </c>
      <c r="G95" s="53" t="s">
        <v>352</v>
      </c>
      <c r="H95" s="53" t="s">
        <v>349</v>
      </c>
      <c r="I95" s="53"/>
      <c r="J95" s="53" t="s">
        <v>350</v>
      </c>
      <c r="K95" s="53"/>
    </row>
    <row r="96" spans="1:11" ht="12.75">
      <c r="A96" s="60" t="s">
        <v>353</v>
      </c>
      <c r="B96" s="60" t="s">
        <v>354</v>
      </c>
      <c r="C96" s="153" t="s">
        <v>9</v>
      </c>
      <c r="D96" s="154"/>
      <c r="E96" s="61" t="s">
        <v>357</v>
      </c>
      <c r="F96" s="62" t="s">
        <v>112</v>
      </c>
      <c r="G96" s="64" t="s">
        <v>32</v>
      </c>
      <c r="H96" s="62" t="s">
        <v>112</v>
      </c>
      <c r="I96" s="98" t="s">
        <v>428</v>
      </c>
      <c r="J96" s="62" t="s">
        <v>11</v>
      </c>
      <c r="K96" s="62" t="s">
        <v>112</v>
      </c>
    </row>
    <row r="97" spans="1:11" ht="12.75">
      <c r="A97" s="60"/>
      <c r="B97" s="60" t="s">
        <v>356</v>
      </c>
      <c r="C97" s="153" t="s">
        <v>9</v>
      </c>
      <c r="D97" s="154"/>
      <c r="E97" s="61" t="s">
        <v>355</v>
      </c>
      <c r="F97" s="62" t="s">
        <v>112</v>
      </c>
      <c r="G97" s="64" t="s">
        <v>32</v>
      </c>
      <c r="H97" s="62" t="s">
        <v>112</v>
      </c>
      <c r="I97" s="98" t="s">
        <v>428</v>
      </c>
      <c r="J97" s="62" t="s">
        <v>11</v>
      </c>
      <c r="K97" s="62" t="s">
        <v>112</v>
      </c>
    </row>
    <row r="98" spans="1:11" ht="12.75">
      <c r="A98" s="61"/>
      <c r="B98" s="61" t="s">
        <v>358</v>
      </c>
      <c r="C98" s="153" t="s">
        <v>298</v>
      </c>
      <c r="D98" s="154"/>
      <c r="E98" s="61" t="s">
        <v>357</v>
      </c>
      <c r="F98" s="62" t="s">
        <v>32</v>
      </c>
      <c r="G98" s="64" t="s">
        <v>32</v>
      </c>
      <c r="H98" s="78" t="s">
        <v>41</v>
      </c>
      <c r="I98" s="98" t="s">
        <v>428</v>
      </c>
      <c r="J98" s="98" t="s">
        <v>428</v>
      </c>
      <c r="K98" s="98" t="s">
        <v>428</v>
      </c>
    </row>
    <row r="99" spans="1:11" ht="12.75">
      <c r="A99" s="107"/>
      <c r="B99" s="107" t="s">
        <v>359</v>
      </c>
      <c r="C99" s="151"/>
      <c r="D99" s="152"/>
      <c r="E99" s="107"/>
      <c r="F99" s="99"/>
      <c r="G99" s="108"/>
      <c r="H99" s="99"/>
      <c r="I99" s="99"/>
      <c r="J99" s="99"/>
      <c r="K99" s="99"/>
    </row>
    <row r="100" spans="1:11" ht="12.75">
      <c r="A100" s="107"/>
      <c r="B100" s="107" t="s">
        <v>361</v>
      </c>
      <c r="C100" s="151"/>
      <c r="D100" s="152"/>
      <c r="E100" s="107"/>
      <c r="F100" s="99"/>
      <c r="G100" s="108"/>
      <c r="H100" s="99"/>
      <c r="I100" s="108"/>
      <c r="J100" s="99"/>
      <c r="K100" s="99"/>
    </row>
    <row r="101" spans="1:11" ht="12.75">
      <c r="A101" s="107" t="s">
        <v>363</v>
      </c>
      <c r="B101" s="107" t="s">
        <v>364</v>
      </c>
      <c r="C101" s="155"/>
      <c r="D101" s="155"/>
      <c r="E101" s="109"/>
      <c r="F101" s="110"/>
      <c r="G101" s="110"/>
      <c r="H101" s="110"/>
      <c r="I101" s="110"/>
      <c r="J101" s="110"/>
      <c r="K101" s="110"/>
    </row>
    <row r="102" spans="1:11" ht="12.75">
      <c r="A102" s="107"/>
      <c r="B102" s="107" t="s">
        <v>365</v>
      </c>
      <c r="C102" s="151"/>
      <c r="D102" s="152"/>
      <c r="E102" s="107"/>
      <c r="F102" s="110"/>
      <c r="G102" s="110"/>
      <c r="H102" s="110"/>
      <c r="I102" s="110"/>
      <c r="J102" s="110"/>
      <c r="K102" s="110"/>
    </row>
    <row r="103" spans="1:11" ht="12.75">
      <c r="A103" s="107"/>
      <c r="B103" s="107" t="s">
        <v>356</v>
      </c>
      <c r="C103" s="151"/>
      <c r="D103" s="152"/>
      <c r="E103" s="111"/>
      <c r="F103" s="110"/>
      <c r="G103" s="110"/>
      <c r="H103" s="110"/>
      <c r="I103" s="110"/>
      <c r="J103" s="110"/>
      <c r="K103" s="110"/>
    </row>
    <row r="104" spans="1:11" ht="12.75">
      <c r="A104" s="107"/>
      <c r="B104" s="107" t="s">
        <v>358</v>
      </c>
      <c r="C104" s="151"/>
      <c r="D104" s="152"/>
      <c r="E104" s="111"/>
      <c r="F104" s="110"/>
      <c r="G104" s="110"/>
      <c r="H104" s="110"/>
      <c r="I104" s="110"/>
      <c r="J104" s="110"/>
      <c r="K104" s="110"/>
    </row>
    <row r="105" spans="1:11" ht="12.75">
      <c r="A105" s="107"/>
      <c r="B105" s="107" t="s">
        <v>359</v>
      </c>
      <c r="C105" s="151"/>
      <c r="D105" s="152"/>
      <c r="E105" s="111"/>
      <c r="F105" s="110"/>
      <c r="G105" s="110"/>
      <c r="H105" s="110"/>
      <c r="I105" s="110"/>
      <c r="J105" s="110"/>
      <c r="K105" s="110"/>
    </row>
    <row r="106" spans="1:11" ht="12.75">
      <c r="A106" s="112"/>
      <c r="B106" s="112" t="s">
        <v>361</v>
      </c>
      <c r="C106" s="151"/>
      <c r="D106" s="152"/>
      <c r="E106" s="111"/>
      <c r="F106" s="110"/>
      <c r="G106" s="110"/>
      <c r="H106" s="110"/>
      <c r="I106" s="110"/>
      <c r="J106" s="110"/>
      <c r="K106" s="110"/>
    </row>
  </sheetData>
  <sheetProtection/>
  <mergeCells count="66">
    <mergeCell ref="C7:D7"/>
    <mergeCell ref="C8:D8"/>
    <mergeCell ref="C9:D9"/>
    <mergeCell ref="C10:D10"/>
    <mergeCell ref="C11:D11"/>
    <mergeCell ref="C12:D12"/>
    <mergeCell ref="C31:D31"/>
    <mergeCell ref="C13:D13"/>
    <mergeCell ref="C14:D14"/>
    <mergeCell ref="C15:D15"/>
    <mergeCell ref="C16:D16"/>
    <mergeCell ref="C17:D17"/>
    <mergeCell ref="C25:D25"/>
    <mergeCell ref="C32:D32"/>
    <mergeCell ref="C33:D33"/>
    <mergeCell ref="C34:D34"/>
    <mergeCell ref="C35:D35"/>
    <mergeCell ref="C43:D43"/>
    <mergeCell ref="C26:D26"/>
    <mergeCell ref="C27:D27"/>
    <mergeCell ref="C28:D28"/>
    <mergeCell ref="C29:D29"/>
    <mergeCell ref="C30:D30"/>
    <mergeCell ref="C44:D44"/>
    <mergeCell ref="C45:D45"/>
    <mergeCell ref="C46:D46"/>
    <mergeCell ref="C47:D47"/>
    <mergeCell ref="C48:D48"/>
    <mergeCell ref="C49:D49"/>
    <mergeCell ref="C67:D67"/>
    <mergeCell ref="C50:D50"/>
    <mergeCell ref="C51:D51"/>
    <mergeCell ref="C52:D52"/>
    <mergeCell ref="C61:D61"/>
    <mergeCell ref="C53:D53"/>
    <mergeCell ref="C68:D68"/>
    <mergeCell ref="C69:D69"/>
    <mergeCell ref="C79:D79"/>
    <mergeCell ref="C70:D70"/>
    <mergeCell ref="C71:D71"/>
    <mergeCell ref="C62:D62"/>
    <mergeCell ref="C63:D63"/>
    <mergeCell ref="C64:D64"/>
    <mergeCell ref="C65:D65"/>
    <mergeCell ref="C66:D66"/>
    <mergeCell ref="C80:D80"/>
    <mergeCell ref="C81:D81"/>
    <mergeCell ref="C82:D82"/>
    <mergeCell ref="C83:D83"/>
    <mergeCell ref="C84:D84"/>
    <mergeCell ref="C85:D85"/>
    <mergeCell ref="C86:D86"/>
    <mergeCell ref="C96:D96"/>
    <mergeCell ref="C97:D97"/>
    <mergeCell ref="C87:D87"/>
    <mergeCell ref="C88:D88"/>
    <mergeCell ref="C89:D89"/>
    <mergeCell ref="C104:D104"/>
    <mergeCell ref="C105:D105"/>
    <mergeCell ref="C106:D106"/>
    <mergeCell ref="C98:D98"/>
    <mergeCell ref="C99:D99"/>
    <mergeCell ref="C100:D100"/>
    <mergeCell ref="C101:D101"/>
    <mergeCell ref="C102:D102"/>
    <mergeCell ref="C103:D103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 für Internet</dc:title>
  <dc:subject/>
  <dc:creator>Arno Greven</dc:creator>
  <cp:keywords/>
  <dc:description/>
  <cp:lastModifiedBy>Günni62</cp:lastModifiedBy>
  <cp:lastPrinted>2013-11-12T01:01:39Z</cp:lastPrinted>
  <dcterms:created xsi:type="dcterms:W3CDTF">2000-10-13T07:04:21Z</dcterms:created>
  <dcterms:modified xsi:type="dcterms:W3CDTF">2017-02-15T09:15:09Z</dcterms:modified>
  <cp:category/>
  <cp:version/>
  <cp:contentType/>
  <cp:contentStatus/>
</cp:coreProperties>
</file>