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3"/>
  </bookViews>
  <sheets>
    <sheet name="TEAMD" sheetId="1" r:id="rId1"/>
    <sheet name="TEAMH" sheetId="2" r:id="rId2"/>
    <sheet name="EinzelD" sheetId="3" r:id="rId3"/>
    <sheet name="EinzelH" sheetId="4" r:id="rId4"/>
  </sheets>
  <definedNames>
    <definedName name="_xlnm._FilterDatabase" localSheetId="2" hidden="1">'EinzelD'!$A$4:$M$50</definedName>
    <definedName name="_xlnm._FilterDatabase" localSheetId="3" hidden="1">'EinzelH'!$A$4:$M$168</definedName>
    <definedName name="_xlnm._FilterDatabase" localSheetId="0" hidden="1">'TEAMD'!$A$4:$K$4</definedName>
    <definedName name="_xlnm._FilterDatabase" localSheetId="1" hidden="1">'TEAMH'!$A$4:$K$4</definedName>
    <definedName name="D_NDL" localSheetId="2">'TEAMD'!$C$52:$D$55</definedName>
    <definedName name="D_NDL" localSheetId="3">'EinzelH'!#REF!</definedName>
    <definedName name="D_NDL" localSheetId="1">'TEAMH'!#REF!</definedName>
    <definedName name="D_NDL">'TEAMD'!$C$52:$D$55</definedName>
    <definedName name="_xlnm.Print_Area" localSheetId="2">'EinzelD'!$A$1:$M$50</definedName>
    <definedName name="_xlnm.Print_Area" localSheetId="3">'EinzelH'!$A$1:$M$168</definedName>
    <definedName name="_xlnm.Print_Area" localSheetId="0">'TEAMD'!$A$1:$K$10</definedName>
    <definedName name="_xlnm.Print_Area" localSheetId="1">'TEAMH'!$A$1:$K$21</definedName>
    <definedName name="H_NDL" localSheetId="2">'EinzelD'!$B$20:$D$23</definedName>
    <definedName name="H_NDL" localSheetId="1">'TEAMH'!#REF!</definedName>
    <definedName name="H_NDL">'TEAMD'!$A$52:$D$55</definedName>
    <definedName name="TagTab">'TEAMD'!$C$57:$D$62</definedName>
  </definedNames>
  <calcPr fullCalcOnLoad="1"/>
</workbook>
</file>

<file path=xl/sharedStrings.xml><?xml version="1.0" encoding="utf-8"?>
<sst xmlns="http://schemas.openxmlformats.org/spreadsheetml/2006/main" count="1294" uniqueCount="384">
  <si>
    <t>Platz</t>
  </si>
  <si>
    <t>Name</t>
  </si>
  <si>
    <t>Club</t>
  </si>
  <si>
    <t>Sex</t>
  </si>
  <si>
    <t>Holz</t>
  </si>
  <si>
    <t>Tag_1</t>
  </si>
  <si>
    <t>Tag_2</t>
  </si>
  <si>
    <t>Tag_3</t>
  </si>
  <si>
    <t>Tag_4</t>
  </si>
  <si>
    <t>Tag_5</t>
  </si>
  <si>
    <t>Tag_6</t>
  </si>
  <si>
    <t>H</t>
  </si>
  <si>
    <t>D</t>
  </si>
  <si>
    <t>Nadel</t>
  </si>
  <si>
    <t>Max</t>
  </si>
  <si>
    <t>bronze</t>
  </si>
  <si>
    <t>silber</t>
  </si>
  <si>
    <t>gold</t>
  </si>
  <si>
    <t xml:space="preserve">   1.</t>
  </si>
  <si>
    <t xml:space="preserve">Kremer,Trudi                  </t>
  </si>
  <si>
    <t xml:space="preserve">K 2                           </t>
  </si>
  <si>
    <t xml:space="preserve">   2.</t>
  </si>
  <si>
    <t xml:space="preserve">Hilgers,Maria                 </t>
  </si>
  <si>
    <t xml:space="preserve">Ohne Daddy                    </t>
  </si>
  <si>
    <t xml:space="preserve">   3.</t>
  </si>
  <si>
    <t xml:space="preserve">Franzen,Marlies               </t>
  </si>
  <si>
    <t xml:space="preserve">Bunte Acht                    </t>
  </si>
  <si>
    <t xml:space="preserve">   4.</t>
  </si>
  <si>
    <t xml:space="preserve">Puddelkönige                  </t>
  </si>
  <si>
    <t xml:space="preserve">   5.</t>
  </si>
  <si>
    <t xml:space="preserve">Kuck,Gisela                   </t>
  </si>
  <si>
    <t xml:space="preserve">   6.</t>
  </si>
  <si>
    <t xml:space="preserve">Schnase,Margret               </t>
  </si>
  <si>
    <t xml:space="preserve">   7.</t>
  </si>
  <si>
    <t xml:space="preserve">Müller,Ute                    </t>
  </si>
  <si>
    <t xml:space="preserve">Ohne Namen                    </t>
  </si>
  <si>
    <t xml:space="preserve">   9.</t>
  </si>
  <si>
    <t xml:space="preserve">Hoven,Heidi                   </t>
  </si>
  <si>
    <t xml:space="preserve">Schneider,Maria               </t>
  </si>
  <si>
    <t xml:space="preserve">  12.</t>
  </si>
  <si>
    <t xml:space="preserve">Kaltenbach,Karola             </t>
  </si>
  <si>
    <t xml:space="preserve">  13.</t>
  </si>
  <si>
    <t xml:space="preserve">  14.</t>
  </si>
  <si>
    <t xml:space="preserve">Christoph,Marlies             </t>
  </si>
  <si>
    <t xml:space="preserve">  15.</t>
  </si>
  <si>
    <t xml:space="preserve">Reichert,Ilona                </t>
  </si>
  <si>
    <t xml:space="preserve">  16.</t>
  </si>
  <si>
    <t xml:space="preserve">Müller,Irmgard                </t>
  </si>
  <si>
    <t xml:space="preserve">  17.</t>
  </si>
  <si>
    <t xml:space="preserve">  18.</t>
  </si>
  <si>
    <t xml:space="preserve">Reiche,Mary                   </t>
  </si>
  <si>
    <t xml:space="preserve">  19.</t>
  </si>
  <si>
    <t xml:space="preserve">Schmitz,Karla                 </t>
  </si>
  <si>
    <t xml:space="preserve">Doherr,Marianne               </t>
  </si>
  <si>
    <t xml:space="preserve">Bim Bim                       </t>
  </si>
  <si>
    <t xml:space="preserve">Lach,Hannelore                </t>
  </si>
  <si>
    <t xml:space="preserve">Dohmen,Helene                 </t>
  </si>
  <si>
    <t xml:space="preserve">Beginn,Anita                  </t>
  </si>
  <si>
    <t xml:space="preserve">  27.</t>
  </si>
  <si>
    <t xml:space="preserve">Müller,Käthe                  </t>
  </si>
  <si>
    <t xml:space="preserve">Greven,Käthe                  </t>
  </si>
  <si>
    <t xml:space="preserve">Greven,Heike                  </t>
  </si>
  <si>
    <t xml:space="preserve">Göbel,Margret                 </t>
  </si>
  <si>
    <t xml:space="preserve">Okonski,Annemie               </t>
  </si>
  <si>
    <t xml:space="preserve">    </t>
  </si>
  <si>
    <t xml:space="preserve">Merten,Christa                </t>
  </si>
  <si>
    <t xml:space="preserve">Ladwig,Hannelore              </t>
  </si>
  <si>
    <t xml:space="preserve">König,Brigitte                </t>
  </si>
  <si>
    <t xml:space="preserve">Emmerich,Edith                </t>
  </si>
  <si>
    <t xml:space="preserve">Meschke,Iris                  </t>
  </si>
  <si>
    <t xml:space="preserve">Kranzhoff,Gitta               </t>
  </si>
  <si>
    <t xml:space="preserve">Schake,Eva                    </t>
  </si>
  <si>
    <t xml:space="preserve">Einzelkegler                  </t>
  </si>
  <si>
    <t xml:space="preserve">Stütz,Klaus                   </t>
  </si>
  <si>
    <t xml:space="preserve">Broich,Albert von             </t>
  </si>
  <si>
    <t xml:space="preserve">Otten,Dieter                  </t>
  </si>
  <si>
    <t xml:space="preserve">Broich,Stefan von             </t>
  </si>
  <si>
    <t xml:space="preserve">Zschiedrich,Bernd             </t>
  </si>
  <si>
    <t xml:space="preserve">Alte Freunde                  </t>
  </si>
  <si>
    <t xml:space="preserve">Adolphs,Martin                </t>
  </si>
  <si>
    <t xml:space="preserve">Gut Freund                    </t>
  </si>
  <si>
    <t xml:space="preserve">Claßen,Arnold                 </t>
  </si>
  <si>
    <t xml:space="preserve">Dürwisser Jonge               </t>
  </si>
  <si>
    <t xml:space="preserve">Ladwig,Wolfgang               </t>
  </si>
  <si>
    <t xml:space="preserve">  10.</t>
  </si>
  <si>
    <t xml:space="preserve">Hilgers,Gerd                  </t>
  </si>
  <si>
    <t xml:space="preserve">Kaltenbach,Wolfgang           </t>
  </si>
  <si>
    <t xml:space="preserve">Schauff,Norbert               </t>
  </si>
  <si>
    <t xml:space="preserve">BBK                           </t>
  </si>
  <si>
    <t xml:space="preserve">Franzen,Martin                </t>
  </si>
  <si>
    <t xml:space="preserve">Schmitz,Josef                 </t>
  </si>
  <si>
    <t xml:space="preserve">Geuenich,Willi                </t>
  </si>
  <si>
    <t xml:space="preserve">Christoph,Peter               </t>
  </si>
  <si>
    <t xml:space="preserve">Keller,Heinz-Josef            </t>
  </si>
  <si>
    <t xml:space="preserve">Mause,Helmut                  </t>
  </si>
  <si>
    <t xml:space="preserve">Freitagsleber                 </t>
  </si>
  <si>
    <t xml:space="preserve">Erasmi,Karl-Willi             </t>
  </si>
  <si>
    <t xml:space="preserve">Martinett,Kaspar              </t>
  </si>
  <si>
    <t xml:space="preserve">Dreßen,Franz-Josef            </t>
  </si>
  <si>
    <t xml:space="preserve">Fröhling,Dieter               </t>
  </si>
  <si>
    <t xml:space="preserve">Klubert,Hans                  </t>
  </si>
  <si>
    <t xml:space="preserve">Lentzen,Alfred                </t>
  </si>
  <si>
    <t xml:space="preserve">Ett lööf joot                 </t>
  </si>
  <si>
    <t xml:space="preserve">Wilkens,Hermann-Josef         </t>
  </si>
  <si>
    <t xml:space="preserve">Breuer,Axel                   </t>
  </si>
  <si>
    <t xml:space="preserve">Wipping,Manfred               </t>
  </si>
  <si>
    <t xml:space="preserve">König,Alfred                  </t>
  </si>
  <si>
    <t xml:space="preserve">Hoven,Alfred                  </t>
  </si>
  <si>
    <t xml:space="preserve">Naeven,Heinz                  </t>
  </si>
  <si>
    <t xml:space="preserve">Treutwein,Siggi               </t>
  </si>
  <si>
    <t xml:space="preserve">Göbel,Peter                   </t>
  </si>
  <si>
    <t xml:space="preserve">Vigna,Karl                    </t>
  </si>
  <si>
    <t xml:space="preserve">Hamm,Bernd                    </t>
  </si>
  <si>
    <t xml:space="preserve">Naeven,Willi                  </t>
  </si>
  <si>
    <t xml:space="preserve">Vega,Josef                    </t>
  </si>
  <si>
    <t xml:space="preserve">Greven,Rainer                 </t>
  </si>
  <si>
    <t xml:space="preserve">Stühlen,Egon                  </t>
  </si>
  <si>
    <t xml:space="preserve">Reimer,Heinz Josef            </t>
  </si>
  <si>
    <t xml:space="preserve">Goerres,Willi                 </t>
  </si>
  <si>
    <t xml:space="preserve">Okonski,Adrian                </t>
  </si>
  <si>
    <t xml:space="preserve">Classen,Thomas                </t>
  </si>
  <si>
    <t xml:space="preserve">Seck em ömm                   </t>
  </si>
  <si>
    <t xml:space="preserve">Reiche,Günther                </t>
  </si>
  <si>
    <t xml:space="preserve">Miebach,Willi                 </t>
  </si>
  <si>
    <t xml:space="preserve">Krehl,Hermann-Josef           </t>
  </si>
  <si>
    <t xml:space="preserve">Mayer,Herbert                 </t>
  </si>
  <si>
    <t xml:space="preserve">Brock,Hubert                  </t>
  </si>
  <si>
    <t xml:space="preserve">Greven,Frank                  </t>
  </si>
  <si>
    <t xml:space="preserve">Lach,Karl-Heinz               </t>
  </si>
  <si>
    <t xml:space="preserve">Hammes,Hans Willi             </t>
  </si>
  <si>
    <t xml:space="preserve">Küpper,Josef                  </t>
  </si>
  <si>
    <t xml:space="preserve">Greven,Hubert                 </t>
  </si>
  <si>
    <t xml:space="preserve">Miersch,Wolfgang              </t>
  </si>
  <si>
    <t xml:space="preserve">Onge Oss                      </t>
  </si>
  <si>
    <t xml:space="preserve">Greven,Arno                   </t>
  </si>
  <si>
    <t xml:space="preserve">Cloots,Leo                    </t>
  </si>
  <si>
    <t xml:space="preserve">Mertens,Mathias               </t>
  </si>
  <si>
    <t xml:space="preserve">Krieger,Hans-Jürgen           </t>
  </si>
  <si>
    <t xml:space="preserve">Freialdenhoven,Jean           </t>
  </si>
  <si>
    <t xml:space="preserve">Kalz,Ulrich                   </t>
  </si>
  <si>
    <t xml:space="preserve">Dohlen,Franz-Josef            </t>
  </si>
  <si>
    <t xml:space="preserve">Berg,Willi                    </t>
  </si>
  <si>
    <t xml:space="preserve">Hahn,Andreas                  </t>
  </si>
  <si>
    <t xml:space="preserve">Meerbach,Walter               </t>
  </si>
  <si>
    <t xml:space="preserve">Greven,Björn                  </t>
  </si>
  <si>
    <t xml:space="preserve">Breuer,Mathias                </t>
  </si>
  <si>
    <t xml:space="preserve">Plönnes,Albert                </t>
  </si>
  <si>
    <t xml:space="preserve">Gielkens,Paul                 </t>
  </si>
  <si>
    <t xml:space="preserve">Schleip,Hans Gerd             </t>
  </si>
  <si>
    <t xml:space="preserve">Stopka,Peter                  </t>
  </si>
  <si>
    <t xml:space="preserve">Frantzen,Wilfried             </t>
  </si>
  <si>
    <t xml:space="preserve">Hahn,Hermann                  </t>
  </si>
  <si>
    <t xml:space="preserve">Henseler,Helmut               </t>
  </si>
  <si>
    <t xml:space="preserve">Deising,Oliver                </t>
  </si>
  <si>
    <t xml:space="preserve">Kaldenbach,Peter              </t>
  </si>
  <si>
    <t xml:space="preserve">Körfer,Willi                  </t>
  </si>
  <si>
    <t xml:space="preserve">Urban,Heinz Josef             </t>
  </si>
  <si>
    <t xml:space="preserve">Adrian,Guido                  </t>
  </si>
  <si>
    <t xml:space="preserve">Bit-Boys                      </t>
  </si>
  <si>
    <t xml:space="preserve">Lüssem,Heinz                  </t>
  </si>
  <si>
    <t xml:space="preserve">Meschke,Heiner                </t>
  </si>
  <si>
    <t xml:space="preserve">Breuer,Michael                </t>
  </si>
  <si>
    <t xml:space="preserve">Glod,Harry                    </t>
  </si>
  <si>
    <t xml:space="preserve">Wings,Axel                    </t>
  </si>
  <si>
    <t xml:space="preserve">Plum,Laurenz                  </t>
  </si>
  <si>
    <t xml:space="preserve">Brandt,Alfred                 </t>
  </si>
  <si>
    <t xml:space="preserve">Bertram,Karsten               </t>
  </si>
  <si>
    <t xml:space="preserve">Fleck,Josef                   </t>
  </si>
  <si>
    <t xml:space="preserve">Thörner,Rudi                  </t>
  </si>
  <si>
    <t xml:space="preserve">Duarte,Humberto               </t>
  </si>
  <si>
    <t xml:space="preserve">Berg,Ralf                     </t>
  </si>
  <si>
    <t xml:space="preserve">Goncalves,Toni                </t>
  </si>
  <si>
    <t xml:space="preserve">Duarte,Delio                  </t>
  </si>
  <si>
    <t xml:space="preserve">Le',Nelson                    </t>
  </si>
  <si>
    <t xml:space="preserve">Mendes,Paulo                  </t>
  </si>
  <si>
    <t xml:space="preserve">Erasmi,Günter                 </t>
  </si>
  <si>
    <t xml:space="preserve">Clermont,Heinz                </t>
  </si>
  <si>
    <t xml:space="preserve">Cantoni,Siegfried             </t>
  </si>
  <si>
    <t xml:space="preserve">Risse,Jürgen                  </t>
  </si>
  <si>
    <t xml:space="preserve">Emmerich,Rainer               </t>
  </si>
  <si>
    <t xml:space="preserve">Haverts,Rudi                  </t>
  </si>
  <si>
    <t xml:space="preserve">Duarte,Sergio                 </t>
  </si>
  <si>
    <t xml:space="preserve">Le',Marco                     </t>
  </si>
  <si>
    <t xml:space="preserve">Bläser,Hubert                 </t>
  </si>
  <si>
    <t xml:space="preserve">Dohmen,Robert                 </t>
  </si>
  <si>
    <t xml:space="preserve">Müller,Hans-Gerd              </t>
  </si>
  <si>
    <t xml:space="preserve">Martinett,Ingo                </t>
  </si>
  <si>
    <t xml:space="preserve">Reiff,Peter                   </t>
  </si>
  <si>
    <t xml:space="preserve">Engelhardt,Marc               </t>
  </si>
  <si>
    <t xml:space="preserve">Behler,Norbert                </t>
  </si>
  <si>
    <t xml:space="preserve">Christoph,Heinz-Willi         </t>
  </si>
  <si>
    <t xml:space="preserve">Clermont,Heinz-Adolf          </t>
  </si>
  <si>
    <t xml:space="preserve">Dickmeis,Günter               </t>
  </si>
  <si>
    <t xml:space="preserve">Fischer,Karl-Heinz            </t>
  </si>
  <si>
    <t xml:space="preserve">Florenkowski,Dieter           </t>
  </si>
  <si>
    <t xml:space="preserve">Jakobs,Willi                  </t>
  </si>
  <si>
    <t xml:space="preserve">Oellers,Hubert                </t>
  </si>
  <si>
    <t xml:space="preserve">Schmitz,Heinz                 </t>
  </si>
  <si>
    <t xml:space="preserve">Sommer,Egon                   </t>
  </si>
  <si>
    <t xml:space="preserve">Spix,Heinz                    </t>
  </si>
  <si>
    <t xml:space="preserve">                              </t>
  </si>
  <si>
    <t xml:space="preserve">   8.</t>
  </si>
  <si>
    <t>Einzelwertung: Damen</t>
  </si>
  <si>
    <t>Einzelwertung: Herren</t>
  </si>
  <si>
    <t>Mannschaftswertung: Damen</t>
  </si>
  <si>
    <t>Kegler sind angemeldet</t>
  </si>
  <si>
    <t>Keglerinnen sind angemeldet</t>
  </si>
  <si>
    <t>Mannschaftswertung: Herren</t>
  </si>
  <si>
    <t xml:space="preserve">Strauch,Monika                </t>
  </si>
  <si>
    <t xml:space="preserve">  37.</t>
  </si>
  <si>
    <t xml:space="preserve">Mörsheim,Doris                </t>
  </si>
  <si>
    <t xml:space="preserve">Lach,Sabrina                  </t>
  </si>
  <si>
    <t xml:space="preserve">Scholl,Uschi                  </t>
  </si>
  <si>
    <t xml:space="preserve">Strauch,Arno                  </t>
  </si>
  <si>
    <t xml:space="preserve">Geurts,Gerd                   </t>
  </si>
  <si>
    <t xml:space="preserve">Die Sinnlosen                 </t>
  </si>
  <si>
    <t xml:space="preserve">Hamm,Marcus                   </t>
  </si>
  <si>
    <t xml:space="preserve">Henriss,Jörg                  </t>
  </si>
  <si>
    <t xml:space="preserve">Dahmen,Jürgen                 </t>
  </si>
  <si>
    <t xml:space="preserve">Haßler,Willi                  </t>
  </si>
  <si>
    <t xml:space="preserve">Prehler,Bernd                 </t>
  </si>
  <si>
    <t xml:space="preserve">Ritzerfeld,Thomas             </t>
  </si>
  <si>
    <t xml:space="preserve">Schumacher,Helmut             </t>
  </si>
  <si>
    <t xml:space="preserve">Brehmen,Helmut                </t>
  </si>
  <si>
    <t xml:space="preserve">Greven,Norbert                </t>
  </si>
  <si>
    <t xml:space="preserve">Jansen,Ingo                   </t>
  </si>
  <si>
    <t xml:space="preserve">Thelen,Martin                 </t>
  </si>
  <si>
    <t xml:space="preserve">  28.</t>
  </si>
  <si>
    <t xml:space="preserve">  11.</t>
  </si>
  <si>
    <t xml:space="preserve">  21.</t>
  </si>
  <si>
    <t xml:space="preserve">  33.</t>
  </si>
  <si>
    <t xml:space="preserve">  38.</t>
  </si>
  <si>
    <t xml:space="preserve">  32.</t>
  </si>
  <si>
    <t xml:space="preserve"> 100.</t>
  </si>
  <si>
    <t xml:space="preserve"> 107.</t>
  </si>
  <si>
    <t xml:space="preserve"> 108.</t>
  </si>
  <si>
    <t xml:space="preserve">  20.</t>
  </si>
  <si>
    <t xml:space="preserve">  29.</t>
  </si>
  <si>
    <t xml:space="preserve">1. Durchgang: 03./04.11.2001 </t>
  </si>
  <si>
    <t xml:space="preserve">2. Durchgang: 17./18.11.2001 </t>
  </si>
  <si>
    <t xml:space="preserve">3. Durchgang: 01./02.12.2001 </t>
  </si>
  <si>
    <t>4. Durchgang: 15./16.12.2001</t>
  </si>
  <si>
    <t>5. Durchgang: 12./13.01.2002</t>
  </si>
  <si>
    <t>6. Durchgang: 26./27.01.2002</t>
  </si>
  <si>
    <t>30. Kegelstadtmeisterschaft</t>
  </si>
  <si>
    <t xml:space="preserve">BBK A                         </t>
  </si>
  <si>
    <t xml:space="preserve">BBK B                         </t>
  </si>
  <si>
    <t xml:space="preserve">Gut Schuß                     </t>
  </si>
  <si>
    <t xml:space="preserve">Gut Holz 1946                 </t>
  </si>
  <si>
    <t xml:space="preserve">Frantzen,Renate               </t>
  </si>
  <si>
    <t xml:space="preserve">  22.</t>
  </si>
  <si>
    <t xml:space="preserve">Schönen,Andrea                </t>
  </si>
  <si>
    <t xml:space="preserve">Kammers,Gisela                </t>
  </si>
  <si>
    <t xml:space="preserve">Greven,Silke                  </t>
  </si>
  <si>
    <t xml:space="preserve">Greven,Nicole                 </t>
  </si>
  <si>
    <t xml:space="preserve">Bork,Nicole                   </t>
  </si>
  <si>
    <t xml:space="preserve">Gauglitz,Waltraud             </t>
  </si>
  <si>
    <t xml:space="preserve">Greven,Biggi                  </t>
  </si>
  <si>
    <t xml:space="preserve">Sprenger,Regina               </t>
  </si>
  <si>
    <t xml:space="preserve">Baltes,Christian              </t>
  </si>
  <si>
    <t xml:space="preserve">Hansen,Franz-Josef            </t>
  </si>
  <si>
    <t xml:space="preserve">Nepomuk,Bernd                 </t>
  </si>
  <si>
    <t xml:space="preserve">Schmidke,Helmut               </t>
  </si>
  <si>
    <t xml:space="preserve">Noe,Jacob                     </t>
  </si>
  <si>
    <t xml:space="preserve">Decker,Leo                    </t>
  </si>
  <si>
    <t xml:space="preserve">Scholz,Willi                  </t>
  </si>
  <si>
    <t xml:space="preserve">  84.</t>
  </si>
  <si>
    <t xml:space="preserve">Fernholz,Stephan              </t>
  </si>
  <si>
    <t xml:space="preserve">Millbrett,Günther             </t>
  </si>
  <si>
    <t xml:space="preserve">  90.</t>
  </si>
  <si>
    <t xml:space="preserve">Jülich,Bartel                 </t>
  </si>
  <si>
    <t xml:space="preserve">Baltes,Ernst                  </t>
  </si>
  <si>
    <t xml:space="preserve">Frinken,Heinz                 </t>
  </si>
  <si>
    <t xml:space="preserve">Hüskens,Jakob                 </t>
  </si>
  <si>
    <t xml:space="preserve">Müller,Heinz                  </t>
  </si>
  <si>
    <t xml:space="preserve">Runkel,Matthias               </t>
  </si>
  <si>
    <t xml:space="preserve"> 103.</t>
  </si>
  <si>
    <t xml:space="preserve">Winkens,Conrad                </t>
  </si>
  <si>
    <t xml:space="preserve">Biegemann,Andy                </t>
  </si>
  <si>
    <t xml:space="preserve">Bork,Sascha                   </t>
  </si>
  <si>
    <t xml:space="preserve">Costa,Ricardo da              </t>
  </si>
  <si>
    <t xml:space="preserve">Deising,Siggi                 </t>
  </si>
  <si>
    <t xml:space="preserve">Duarte,Avelino                </t>
  </si>
  <si>
    <t xml:space="preserve">Habl,Fritz                    </t>
  </si>
  <si>
    <t xml:space="preserve">Heinen,Heinz-Josef            </t>
  </si>
  <si>
    <t xml:space="preserve">Hilgers,Hartmut               </t>
  </si>
  <si>
    <t xml:space="preserve">Houlena,Michael               </t>
  </si>
  <si>
    <t xml:space="preserve">Krapp,Heinrich                </t>
  </si>
  <si>
    <t xml:space="preserve">Reuters,Karl-Josef            </t>
  </si>
  <si>
    <t xml:space="preserve">Rohweder,Jörg                 </t>
  </si>
  <si>
    <t xml:space="preserve">Scheeren,Karl                 </t>
  </si>
  <si>
    <t xml:space="preserve">Schieren,Markus               </t>
  </si>
  <si>
    <t xml:space="preserve">Stevens,Martin                </t>
  </si>
  <si>
    <t xml:space="preserve">  79.</t>
  </si>
  <si>
    <t xml:space="preserve"> 114.</t>
  </si>
  <si>
    <t xml:space="preserve">Kaiser-Müller,Tina            </t>
  </si>
  <si>
    <t xml:space="preserve">  25.</t>
  </si>
  <si>
    <t xml:space="preserve">  34.</t>
  </si>
  <si>
    <t xml:space="preserve">  36.</t>
  </si>
  <si>
    <t xml:space="preserve">  39.</t>
  </si>
  <si>
    <t xml:space="preserve">  41.</t>
  </si>
  <si>
    <t xml:space="preserve">  31.</t>
  </si>
  <si>
    <t xml:space="preserve">  40.</t>
  </si>
  <si>
    <t xml:space="preserve">  47.</t>
  </si>
  <si>
    <t xml:space="preserve">  89.</t>
  </si>
  <si>
    <t xml:space="preserve"> 104.</t>
  </si>
  <si>
    <t xml:space="preserve"> 112.</t>
  </si>
  <si>
    <t xml:space="preserve"> 117.</t>
  </si>
  <si>
    <t xml:space="preserve"> 118.</t>
  </si>
  <si>
    <t xml:space="preserve"> 120.</t>
  </si>
  <si>
    <t xml:space="preserve"> 126.</t>
  </si>
  <si>
    <t xml:space="preserve"> 127.</t>
  </si>
  <si>
    <t xml:space="preserve"> 128.</t>
  </si>
  <si>
    <t xml:space="preserve"> 129.</t>
  </si>
  <si>
    <t xml:space="preserve">Menuks                        </t>
  </si>
  <si>
    <t xml:space="preserve"> 131.</t>
  </si>
  <si>
    <t xml:space="preserve">  42.</t>
  </si>
  <si>
    <t xml:space="preserve">  24.</t>
  </si>
  <si>
    <t xml:space="preserve">  30.</t>
  </si>
  <si>
    <t xml:space="preserve">  43.</t>
  </si>
  <si>
    <t xml:space="preserve">  44.</t>
  </si>
  <si>
    <t xml:space="preserve">  63.</t>
  </si>
  <si>
    <t xml:space="preserve">  68.</t>
  </si>
  <si>
    <t xml:space="preserve">  88.</t>
  </si>
  <si>
    <t xml:space="preserve">  91.</t>
  </si>
  <si>
    <t xml:space="preserve">  96.</t>
  </si>
  <si>
    <t xml:space="preserve">  97.</t>
  </si>
  <si>
    <t xml:space="preserve"> 115.</t>
  </si>
  <si>
    <t xml:space="preserve"> 121.</t>
  </si>
  <si>
    <t xml:space="preserve"> 124.</t>
  </si>
  <si>
    <t xml:space="preserve"> 125.</t>
  </si>
  <si>
    <t xml:space="preserve"> 134.</t>
  </si>
  <si>
    <t xml:space="preserve"> 135.</t>
  </si>
  <si>
    <t xml:space="preserve"> 137.</t>
  </si>
  <si>
    <t xml:space="preserve">  23.</t>
  </si>
  <si>
    <t xml:space="preserve">Kammers,Rudi                  </t>
  </si>
  <si>
    <t xml:space="preserve">  56.</t>
  </si>
  <si>
    <t xml:space="preserve">  58.</t>
  </si>
  <si>
    <t xml:space="preserve">  65.</t>
  </si>
  <si>
    <t xml:space="preserve">  70.</t>
  </si>
  <si>
    <t xml:space="preserve">  74.</t>
  </si>
  <si>
    <t xml:space="preserve">  80.</t>
  </si>
  <si>
    <t xml:space="preserve">  87.</t>
  </si>
  <si>
    <t xml:space="preserve">  93.</t>
  </si>
  <si>
    <t xml:space="preserve"> 106.</t>
  </si>
  <si>
    <t xml:space="preserve"> 110.</t>
  </si>
  <si>
    <t xml:space="preserve"> 122.</t>
  </si>
  <si>
    <t xml:space="preserve"> 123.</t>
  </si>
  <si>
    <t xml:space="preserve"> 138.</t>
  </si>
  <si>
    <t xml:space="preserve">  35.</t>
  </si>
  <si>
    <t xml:space="preserve">  46.</t>
  </si>
  <si>
    <t xml:space="preserve">  48.</t>
  </si>
  <si>
    <t xml:space="preserve">  55.</t>
  </si>
  <si>
    <t xml:space="preserve">  60.</t>
  </si>
  <si>
    <t xml:space="preserve">  73.</t>
  </si>
  <si>
    <t xml:space="preserve">  77.</t>
  </si>
  <si>
    <t xml:space="preserve">  82.</t>
  </si>
  <si>
    <t xml:space="preserve">  85.</t>
  </si>
  <si>
    <t xml:space="preserve">  94.</t>
  </si>
  <si>
    <t xml:space="preserve">  95.</t>
  </si>
  <si>
    <t xml:space="preserve">  98.</t>
  </si>
  <si>
    <t xml:space="preserve">  99.</t>
  </si>
  <si>
    <t xml:space="preserve"> 105.</t>
  </si>
  <si>
    <t xml:space="preserve"> 109.</t>
  </si>
  <si>
    <t xml:space="preserve"> 113.</t>
  </si>
  <si>
    <t xml:space="preserve"> 139.</t>
  </si>
  <si>
    <t xml:space="preserve"> 140.</t>
  </si>
  <si>
    <t xml:space="preserve">Warnke,Bettina                </t>
  </si>
  <si>
    <t xml:space="preserve">  26.</t>
  </si>
  <si>
    <t xml:space="preserve">  50.</t>
  </si>
  <si>
    <t xml:space="preserve">  52.</t>
  </si>
  <si>
    <t xml:space="preserve">  54.</t>
  </si>
  <si>
    <t xml:space="preserve">  57.</t>
  </si>
  <si>
    <t xml:space="preserve">  59.</t>
  </si>
  <si>
    <t xml:space="preserve">  64.</t>
  </si>
  <si>
    <t xml:space="preserve">  72.</t>
  </si>
  <si>
    <t xml:space="preserve">  75.</t>
  </si>
  <si>
    <t xml:space="preserve">  78.</t>
  </si>
  <si>
    <t xml:space="preserve">  81.</t>
  </si>
  <si>
    <t xml:space="preserve">  83.</t>
  </si>
  <si>
    <t xml:space="preserve"> 102.</t>
  </si>
  <si>
    <t xml:space="preserve"> 130.</t>
  </si>
  <si>
    <t xml:space="preserve"> 132.</t>
  </si>
  <si>
    <t xml:space="preserve"> 136.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</si>
</sst>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,"/>
    <numFmt numFmtId="165" formatCode="##0,"/>
  </numFmts>
  <fonts count="4">
    <font>
      <sz val="10"/>
      <name val="Arial"/>
      <family val="0"/>
    </font>
    <font>
      <sz val="8"/>
      <name val="Tahoma"/>
      <family val="2"/>
    </font>
    <font>
      <b/>
      <i/>
      <sz val="2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H46" sqref="H46"/>
    </sheetView>
  </sheetViews>
  <sheetFormatPr defaultColWidth="11.421875" defaultRowHeight="12.75"/>
  <cols>
    <col min="1" max="1" width="4.8515625" style="4" customWidth="1"/>
    <col min="2" max="2" width="2.7109375" style="2" customWidth="1"/>
    <col min="3" max="3" width="5.7109375" style="3" customWidth="1"/>
    <col min="4" max="4" width="20.7109375" style="0" customWidth="1"/>
    <col min="5" max="5" width="20.7109375" style="0" hidden="1" customWidth="1"/>
    <col min="6" max="12" width="5.7109375" style="0" customWidth="1"/>
    <col min="13" max="13" width="6.7109375" style="2" customWidth="1"/>
  </cols>
  <sheetData>
    <row r="1" spans="1:13" ht="30" customHeight="1">
      <c r="A1" s="9" t="s">
        <v>244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6"/>
      <c r="M1" s="6"/>
    </row>
    <row r="2" spans="1:12" ht="12" customHeight="1">
      <c r="A2" s="10" t="s">
        <v>204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"/>
    </row>
    <row r="3" spans="1:12" ht="12" customHeight="1">
      <c r="A3" s="10" t="str">
        <f>VLOOKUP(COUNT(F5:K5),TagTab,2,FALSE)</f>
        <v>6. Durchgang: 26./27.01.2002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"/>
    </row>
    <row r="4" spans="1:12" ht="32.25" thickBot="1">
      <c r="A4" s="7" t="s">
        <v>0</v>
      </c>
      <c r="B4" s="7" t="s">
        <v>3</v>
      </c>
      <c r="C4" s="7" t="s">
        <v>4</v>
      </c>
      <c r="D4" s="8" t="s">
        <v>1</v>
      </c>
      <c r="E4" s="8"/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1"/>
    </row>
    <row r="5" spans="1:11" ht="12.75">
      <c r="A5" t="s">
        <v>18</v>
      </c>
      <c r="B5" t="s">
        <v>12</v>
      </c>
      <c r="C5">
        <v>2324</v>
      </c>
      <c r="D5" t="s">
        <v>23</v>
      </c>
      <c r="E5" t="s">
        <v>200</v>
      </c>
      <c r="F5">
        <v>405</v>
      </c>
      <c r="G5">
        <v>380</v>
      </c>
      <c r="H5">
        <v>397</v>
      </c>
      <c r="I5">
        <v>380</v>
      </c>
      <c r="J5">
        <v>378</v>
      </c>
      <c r="K5">
        <v>384</v>
      </c>
    </row>
    <row r="6" spans="1:11" ht="12.75">
      <c r="A6" t="s">
        <v>21</v>
      </c>
      <c r="B6" t="s">
        <v>12</v>
      </c>
      <c r="C6">
        <v>2238</v>
      </c>
      <c r="D6" t="s">
        <v>20</v>
      </c>
      <c r="E6" t="s">
        <v>200</v>
      </c>
      <c r="F6">
        <v>353</v>
      </c>
      <c r="G6">
        <v>360</v>
      </c>
      <c r="H6">
        <v>358</v>
      </c>
      <c r="I6">
        <v>446</v>
      </c>
      <c r="J6">
        <v>368</v>
      </c>
      <c r="K6">
        <v>353</v>
      </c>
    </row>
    <row r="7" spans="1:11" ht="12.75">
      <c r="A7" t="s">
        <v>24</v>
      </c>
      <c r="B7" t="s">
        <v>12</v>
      </c>
      <c r="C7">
        <v>2100</v>
      </c>
      <c r="D7" t="s">
        <v>26</v>
      </c>
      <c r="E7" t="s">
        <v>200</v>
      </c>
      <c r="F7">
        <v>333</v>
      </c>
      <c r="G7">
        <v>349</v>
      </c>
      <c r="H7">
        <v>392</v>
      </c>
      <c r="I7">
        <v>358</v>
      </c>
      <c r="J7">
        <v>313</v>
      </c>
      <c r="K7">
        <v>355</v>
      </c>
    </row>
    <row r="8" spans="1:11" ht="12.75">
      <c r="A8" t="s">
        <v>27</v>
      </c>
      <c r="B8" t="s">
        <v>12</v>
      </c>
      <c r="C8">
        <v>1901</v>
      </c>
      <c r="D8" t="s">
        <v>35</v>
      </c>
      <c r="E8" t="s">
        <v>200</v>
      </c>
      <c r="F8">
        <v>318</v>
      </c>
      <c r="G8">
        <v>330</v>
      </c>
      <c r="H8">
        <v>292</v>
      </c>
      <c r="I8">
        <v>311</v>
      </c>
      <c r="J8">
        <v>334</v>
      </c>
      <c r="K8">
        <v>316</v>
      </c>
    </row>
    <row r="9" spans="1:11" ht="12.75">
      <c r="A9" t="s">
        <v>29</v>
      </c>
      <c r="B9" t="s">
        <v>12</v>
      </c>
      <c r="C9">
        <v>1882</v>
      </c>
      <c r="D9" t="s">
        <v>28</v>
      </c>
      <c r="E9" t="s">
        <v>200</v>
      </c>
      <c r="F9">
        <v>315</v>
      </c>
      <c r="G9">
        <v>320</v>
      </c>
      <c r="H9">
        <v>310</v>
      </c>
      <c r="I9">
        <v>287</v>
      </c>
      <c r="J9">
        <v>333</v>
      </c>
      <c r="K9">
        <v>317</v>
      </c>
    </row>
    <row r="10" spans="1:5" ht="12.75">
      <c r="A10"/>
      <c r="B10"/>
      <c r="C10"/>
      <c r="E10" t="s">
        <v>200</v>
      </c>
    </row>
    <row r="51" spans="1:4" ht="12.75">
      <c r="A51" s="2" t="s">
        <v>11</v>
      </c>
      <c r="B51" s="2" t="s">
        <v>11</v>
      </c>
      <c r="C51" s="2" t="s">
        <v>12</v>
      </c>
      <c r="D51" t="s">
        <v>13</v>
      </c>
    </row>
    <row r="52" spans="1:4" ht="12.75">
      <c r="A52" s="3">
        <v>0</v>
      </c>
      <c r="B52" s="3">
        <v>0</v>
      </c>
      <c r="C52" s="3">
        <v>0</v>
      </c>
      <c r="D52">
        <f>""</f>
      </c>
    </row>
    <row r="53" spans="1:4" ht="12.75">
      <c r="A53" s="3">
        <v>75</v>
      </c>
      <c r="B53" s="3">
        <v>75</v>
      </c>
      <c r="C53" s="3">
        <v>80</v>
      </c>
      <c r="D53" t="s">
        <v>15</v>
      </c>
    </row>
    <row r="54" spans="1:4" ht="12.75">
      <c r="A54" s="3">
        <v>80</v>
      </c>
      <c r="B54" s="3">
        <v>80</v>
      </c>
      <c r="C54" s="3">
        <v>85</v>
      </c>
      <c r="D54" t="s">
        <v>16</v>
      </c>
    </row>
    <row r="55" spans="1:4" ht="12.75">
      <c r="A55" s="3">
        <v>85</v>
      </c>
      <c r="B55" s="3">
        <v>85</v>
      </c>
      <c r="C55" s="3">
        <v>90</v>
      </c>
      <c r="D55" t="s">
        <v>17</v>
      </c>
    </row>
    <row r="56" ht="12.75">
      <c r="A56" s="3"/>
    </row>
    <row r="57" spans="1:4" ht="12.75">
      <c r="A57" s="3"/>
      <c r="C57" s="3">
        <v>1</v>
      </c>
      <c r="D57" t="s">
        <v>238</v>
      </c>
    </row>
    <row r="58" spans="1:4" ht="12.75">
      <c r="A58" s="3"/>
      <c r="C58" s="3">
        <v>2</v>
      </c>
      <c r="D58" t="s">
        <v>239</v>
      </c>
    </row>
    <row r="59" spans="1:4" ht="12.75">
      <c r="A59" s="3"/>
      <c r="C59" s="3">
        <v>3</v>
      </c>
      <c r="D59" t="s">
        <v>240</v>
      </c>
    </row>
    <row r="60" spans="1:4" ht="12.75">
      <c r="A60" s="3"/>
      <c r="C60" s="3">
        <v>4</v>
      </c>
      <c r="D60" t="s">
        <v>241</v>
      </c>
    </row>
    <row r="61" spans="1:4" ht="12.75">
      <c r="A61" s="3"/>
      <c r="C61" s="3">
        <v>5</v>
      </c>
      <c r="D61" t="s">
        <v>242</v>
      </c>
    </row>
    <row r="62" spans="1:4" ht="12.75">
      <c r="A62" s="3"/>
      <c r="C62" s="3">
        <v>6</v>
      </c>
      <c r="D62" t="s">
        <v>243</v>
      </c>
    </row>
  </sheetData>
  <autoFilter ref="A4:K4"/>
  <mergeCells count="3">
    <mergeCell ref="A1:K1"/>
    <mergeCell ref="A2:K2"/>
    <mergeCell ref="A3:K3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pane ySplit="4" topLeftCell="BM5" activePane="bottomLeft" state="frozen"/>
      <selection pane="topLeft" activeCell="A1" sqref="A1"/>
      <selection pane="bottomLeft" activeCell="O12" sqref="O12"/>
    </sheetView>
  </sheetViews>
  <sheetFormatPr defaultColWidth="11.421875" defaultRowHeight="12.75"/>
  <cols>
    <col min="1" max="1" width="4.8515625" style="4" customWidth="1"/>
    <col min="2" max="2" width="3.7109375" style="2" hidden="1" customWidth="1"/>
    <col min="3" max="3" width="5.7109375" style="3" customWidth="1"/>
    <col min="4" max="4" width="20.7109375" style="0" customWidth="1"/>
    <col min="5" max="5" width="20.7109375" style="0" hidden="1" customWidth="1"/>
    <col min="6" max="12" width="5.7109375" style="0" customWidth="1"/>
    <col min="13" max="13" width="6.7109375" style="2" customWidth="1"/>
  </cols>
  <sheetData>
    <row r="1" spans="1:13" ht="30" customHeight="1">
      <c r="A1" s="9" t="s">
        <v>244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6"/>
      <c r="M1" s="6"/>
    </row>
    <row r="2" spans="1:12" ht="12" customHeight="1">
      <c r="A2" s="10" t="s">
        <v>207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"/>
    </row>
    <row r="3" spans="1:12" ht="12" customHeight="1">
      <c r="A3" s="10" t="str">
        <f>VLOOKUP(COUNT(F5:K5),TagTab,2,FALSE)</f>
        <v>6. Durchgang: 26./27.01.2002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"/>
    </row>
    <row r="4" spans="1:12" ht="32.25" thickBot="1">
      <c r="A4" s="7" t="s">
        <v>0</v>
      </c>
      <c r="B4" s="7" t="s">
        <v>3</v>
      </c>
      <c r="C4" s="7" t="s">
        <v>4</v>
      </c>
      <c r="D4" s="8" t="s">
        <v>1</v>
      </c>
      <c r="E4" s="8"/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1"/>
    </row>
    <row r="5" spans="1:11" ht="12.75">
      <c r="A5" t="s">
        <v>18</v>
      </c>
      <c r="B5" t="s">
        <v>11</v>
      </c>
      <c r="C5">
        <v>2107</v>
      </c>
      <c r="D5" t="s">
        <v>245</v>
      </c>
      <c r="E5" t="s">
        <v>200</v>
      </c>
      <c r="F5">
        <v>337</v>
      </c>
      <c r="G5">
        <v>333</v>
      </c>
      <c r="H5">
        <v>392</v>
      </c>
      <c r="I5">
        <v>324</v>
      </c>
      <c r="J5">
        <v>352</v>
      </c>
      <c r="K5">
        <v>369</v>
      </c>
    </row>
    <row r="6" spans="1:11" ht="12.75">
      <c r="A6" t="s">
        <v>21</v>
      </c>
      <c r="B6" t="s">
        <v>11</v>
      </c>
      <c r="C6">
        <v>2075</v>
      </c>
      <c r="D6" t="s">
        <v>26</v>
      </c>
      <c r="E6" t="s">
        <v>200</v>
      </c>
      <c r="F6">
        <v>314</v>
      </c>
      <c r="G6">
        <v>335</v>
      </c>
      <c r="H6">
        <v>390</v>
      </c>
      <c r="I6">
        <v>315</v>
      </c>
      <c r="J6">
        <v>337</v>
      </c>
      <c r="K6">
        <v>384</v>
      </c>
    </row>
    <row r="7" spans="1:11" ht="12.75">
      <c r="A7" t="s">
        <v>24</v>
      </c>
      <c r="B7" t="s">
        <v>11</v>
      </c>
      <c r="C7">
        <v>2054</v>
      </c>
      <c r="D7" t="s">
        <v>102</v>
      </c>
      <c r="E7" t="s">
        <v>200</v>
      </c>
      <c r="F7">
        <v>382</v>
      </c>
      <c r="G7">
        <v>320</v>
      </c>
      <c r="H7">
        <v>335</v>
      </c>
      <c r="I7">
        <v>374</v>
      </c>
      <c r="J7">
        <v>314</v>
      </c>
      <c r="K7">
        <v>329</v>
      </c>
    </row>
    <row r="8" spans="1:11" ht="12.75">
      <c r="A8" t="s">
        <v>27</v>
      </c>
      <c r="B8" t="s">
        <v>11</v>
      </c>
      <c r="C8">
        <v>2050</v>
      </c>
      <c r="D8" t="s">
        <v>78</v>
      </c>
      <c r="E8" t="s">
        <v>200</v>
      </c>
      <c r="F8">
        <v>345</v>
      </c>
      <c r="G8">
        <v>331</v>
      </c>
      <c r="H8">
        <v>330</v>
      </c>
      <c r="I8">
        <v>374</v>
      </c>
      <c r="J8">
        <v>354</v>
      </c>
      <c r="K8">
        <v>316</v>
      </c>
    </row>
    <row r="9" spans="1:11" ht="12.75">
      <c r="A9" t="s">
        <v>29</v>
      </c>
      <c r="B9" t="s">
        <v>11</v>
      </c>
      <c r="C9">
        <v>2038</v>
      </c>
      <c r="D9" t="s">
        <v>82</v>
      </c>
      <c r="E9" t="s">
        <v>200</v>
      </c>
      <c r="F9">
        <v>366</v>
      </c>
      <c r="G9">
        <v>320</v>
      </c>
      <c r="H9">
        <v>334</v>
      </c>
      <c r="I9">
        <v>366</v>
      </c>
      <c r="J9">
        <v>328</v>
      </c>
      <c r="K9">
        <v>324</v>
      </c>
    </row>
    <row r="10" spans="1:11" ht="12.75">
      <c r="A10" t="s">
        <v>31</v>
      </c>
      <c r="B10" t="s">
        <v>11</v>
      </c>
      <c r="C10">
        <v>1990</v>
      </c>
      <c r="D10" t="s">
        <v>54</v>
      </c>
      <c r="E10" t="s">
        <v>200</v>
      </c>
      <c r="F10">
        <v>332</v>
      </c>
      <c r="G10">
        <v>346</v>
      </c>
      <c r="H10">
        <v>312</v>
      </c>
      <c r="I10">
        <v>306</v>
      </c>
      <c r="J10">
        <v>363</v>
      </c>
      <c r="K10">
        <v>331</v>
      </c>
    </row>
    <row r="11" spans="1:11" ht="12.75">
      <c r="A11" t="s">
        <v>33</v>
      </c>
      <c r="B11" t="s">
        <v>11</v>
      </c>
      <c r="C11">
        <v>1936</v>
      </c>
      <c r="D11" t="s">
        <v>95</v>
      </c>
      <c r="E11" t="s">
        <v>200</v>
      </c>
      <c r="F11">
        <v>306</v>
      </c>
      <c r="G11">
        <v>299</v>
      </c>
      <c r="H11">
        <v>377</v>
      </c>
      <c r="I11">
        <v>310</v>
      </c>
      <c r="J11">
        <v>305</v>
      </c>
      <c r="K11">
        <v>339</v>
      </c>
    </row>
    <row r="12" spans="1:11" ht="12.75">
      <c r="A12" t="s">
        <v>33</v>
      </c>
      <c r="B12" t="s">
        <v>11</v>
      </c>
      <c r="C12">
        <v>1936</v>
      </c>
      <c r="D12" t="s">
        <v>80</v>
      </c>
      <c r="E12" t="s">
        <v>200</v>
      </c>
      <c r="F12">
        <v>367</v>
      </c>
      <c r="G12">
        <v>314</v>
      </c>
      <c r="H12">
        <v>305</v>
      </c>
      <c r="I12">
        <v>331</v>
      </c>
      <c r="J12">
        <v>317</v>
      </c>
      <c r="K12">
        <v>302</v>
      </c>
    </row>
    <row r="13" spans="1:11" ht="12.75">
      <c r="A13" t="s">
        <v>36</v>
      </c>
      <c r="B13" t="s">
        <v>11</v>
      </c>
      <c r="C13">
        <v>1926</v>
      </c>
      <c r="D13" t="s">
        <v>246</v>
      </c>
      <c r="E13" t="s">
        <v>200</v>
      </c>
      <c r="F13">
        <v>301</v>
      </c>
      <c r="G13">
        <v>308</v>
      </c>
      <c r="H13">
        <v>358</v>
      </c>
      <c r="I13">
        <v>306</v>
      </c>
      <c r="J13">
        <v>316</v>
      </c>
      <c r="K13">
        <v>337</v>
      </c>
    </row>
    <row r="14" spans="1:11" ht="12.75">
      <c r="A14" t="s">
        <v>84</v>
      </c>
      <c r="B14" t="s">
        <v>11</v>
      </c>
      <c r="C14">
        <v>1862</v>
      </c>
      <c r="D14" t="s">
        <v>35</v>
      </c>
      <c r="E14" t="s">
        <v>200</v>
      </c>
      <c r="F14">
        <v>320</v>
      </c>
      <c r="G14">
        <v>319</v>
      </c>
      <c r="H14">
        <v>314</v>
      </c>
      <c r="I14">
        <v>272</v>
      </c>
      <c r="J14">
        <v>346</v>
      </c>
      <c r="K14">
        <v>291</v>
      </c>
    </row>
    <row r="15" spans="1:11" ht="12.75">
      <c r="A15" t="s">
        <v>228</v>
      </c>
      <c r="B15" t="s">
        <v>11</v>
      </c>
      <c r="C15">
        <v>1858</v>
      </c>
      <c r="D15" t="s">
        <v>28</v>
      </c>
      <c r="E15" t="s">
        <v>200</v>
      </c>
      <c r="F15">
        <v>342</v>
      </c>
      <c r="G15">
        <v>305</v>
      </c>
      <c r="H15">
        <v>291</v>
      </c>
      <c r="I15">
        <v>326</v>
      </c>
      <c r="J15">
        <v>292</v>
      </c>
      <c r="K15">
        <v>302</v>
      </c>
    </row>
    <row r="16" spans="1:11" ht="12.75">
      <c r="A16" t="s">
        <v>39</v>
      </c>
      <c r="B16" t="s">
        <v>11</v>
      </c>
      <c r="C16">
        <v>1799</v>
      </c>
      <c r="D16" t="s">
        <v>133</v>
      </c>
      <c r="E16" t="s">
        <v>200</v>
      </c>
      <c r="F16">
        <v>336</v>
      </c>
      <c r="G16">
        <v>282</v>
      </c>
      <c r="H16">
        <v>283</v>
      </c>
      <c r="I16">
        <v>304</v>
      </c>
      <c r="J16">
        <v>292</v>
      </c>
      <c r="K16">
        <v>302</v>
      </c>
    </row>
    <row r="17" spans="1:11" ht="12.75">
      <c r="A17" t="s">
        <v>41</v>
      </c>
      <c r="B17" t="s">
        <v>11</v>
      </c>
      <c r="C17">
        <v>1779</v>
      </c>
      <c r="D17" t="s">
        <v>121</v>
      </c>
      <c r="E17" t="s">
        <v>200</v>
      </c>
      <c r="F17">
        <v>292</v>
      </c>
      <c r="G17">
        <v>288</v>
      </c>
      <c r="H17">
        <v>309</v>
      </c>
      <c r="I17">
        <v>291</v>
      </c>
      <c r="J17">
        <v>289</v>
      </c>
      <c r="K17">
        <v>310</v>
      </c>
    </row>
    <row r="18" spans="1:11" ht="12.75">
      <c r="A18" t="s">
        <v>42</v>
      </c>
      <c r="B18" t="s">
        <v>11</v>
      </c>
      <c r="C18">
        <v>1737</v>
      </c>
      <c r="D18" t="s">
        <v>248</v>
      </c>
      <c r="E18" t="s">
        <v>200</v>
      </c>
      <c r="F18">
        <v>252</v>
      </c>
      <c r="G18">
        <v>255</v>
      </c>
      <c r="H18">
        <v>317</v>
      </c>
      <c r="I18">
        <v>316</v>
      </c>
      <c r="J18">
        <v>312</v>
      </c>
      <c r="K18">
        <v>285</v>
      </c>
    </row>
    <row r="19" spans="1:11" ht="12.75">
      <c r="A19" t="s">
        <v>44</v>
      </c>
      <c r="B19" t="s">
        <v>11</v>
      </c>
      <c r="C19">
        <v>1599</v>
      </c>
      <c r="D19" t="s">
        <v>247</v>
      </c>
      <c r="E19" t="s">
        <v>200</v>
      </c>
      <c r="F19">
        <v>277</v>
      </c>
      <c r="G19">
        <v>244</v>
      </c>
      <c r="H19">
        <v>295</v>
      </c>
      <c r="I19">
        <v>236</v>
      </c>
      <c r="J19">
        <v>264</v>
      </c>
      <c r="K19">
        <v>283</v>
      </c>
    </row>
    <row r="20" spans="1:11" ht="12.75">
      <c r="A20" t="s">
        <v>46</v>
      </c>
      <c r="B20" t="s">
        <v>11</v>
      </c>
      <c r="C20">
        <v>1588</v>
      </c>
      <c r="D20" t="s">
        <v>158</v>
      </c>
      <c r="E20" t="s">
        <v>200</v>
      </c>
      <c r="F20">
        <v>263</v>
      </c>
      <c r="G20">
        <v>255</v>
      </c>
      <c r="H20">
        <v>284</v>
      </c>
      <c r="I20">
        <v>277</v>
      </c>
      <c r="J20">
        <v>232</v>
      </c>
      <c r="K20">
        <v>277</v>
      </c>
    </row>
    <row r="21" spans="1:11" ht="12.75">
      <c r="A21" t="s">
        <v>48</v>
      </c>
      <c r="B21" t="s">
        <v>11</v>
      </c>
      <c r="C21">
        <v>1507</v>
      </c>
      <c r="D21" t="s">
        <v>215</v>
      </c>
      <c r="E21" t="s">
        <v>200</v>
      </c>
      <c r="F21">
        <v>218</v>
      </c>
      <c r="G21">
        <v>266</v>
      </c>
      <c r="H21">
        <v>258</v>
      </c>
      <c r="I21">
        <v>228</v>
      </c>
      <c r="J21">
        <v>279</v>
      </c>
      <c r="K21">
        <v>258</v>
      </c>
    </row>
  </sheetData>
  <autoFilter ref="A4:K4"/>
  <mergeCells count="3">
    <mergeCell ref="A1:K1"/>
    <mergeCell ref="A2:K2"/>
    <mergeCell ref="A3:K3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pane ySplit="4" topLeftCell="BM5" activePane="bottomLeft" state="frozen"/>
      <selection pane="topLeft" activeCell="A1" sqref="A1"/>
      <selection pane="bottomLeft" activeCell="M5" sqref="M5"/>
    </sheetView>
  </sheetViews>
  <sheetFormatPr defaultColWidth="11.421875" defaultRowHeight="12.75"/>
  <cols>
    <col min="1" max="1" width="4.8515625" style="4" customWidth="1"/>
    <col min="2" max="2" width="3.7109375" style="2" hidden="1" customWidth="1"/>
    <col min="3" max="3" width="5.7109375" style="3" customWidth="1"/>
    <col min="4" max="5" width="20.7109375" style="0" customWidth="1"/>
    <col min="6" max="12" width="4.7109375" style="0" customWidth="1"/>
    <col min="13" max="13" width="6.7109375" style="2" customWidth="1"/>
  </cols>
  <sheetData>
    <row r="1" spans="1:13" ht="30" customHeight="1">
      <c r="A1" s="9" t="s">
        <v>244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" customHeight="1">
      <c r="A2" s="10" t="s">
        <v>202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" customHeight="1">
      <c r="A3" s="10" t="str">
        <f>VLOOKUP(COUNT(TEAMD!F5:K5),TagTab,2,FALSE)</f>
        <v>6. Durchgang: 26./27.01.2002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32.25" thickBot="1">
      <c r="A4" s="7" t="s">
        <v>0</v>
      </c>
      <c r="B4" s="7" t="s">
        <v>3</v>
      </c>
      <c r="C4" s="7" t="s">
        <v>4</v>
      </c>
      <c r="D4" s="8" t="s">
        <v>1</v>
      </c>
      <c r="E4" s="8" t="s">
        <v>2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14</v>
      </c>
      <c r="M4" s="8" t="s">
        <v>13</v>
      </c>
    </row>
    <row r="5" spans="1:13" ht="12" customHeight="1">
      <c r="A5" t="s">
        <v>18</v>
      </c>
      <c r="B5" t="s">
        <v>12</v>
      </c>
      <c r="C5">
        <v>513</v>
      </c>
      <c r="D5" t="s">
        <v>22</v>
      </c>
      <c r="E5" t="s">
        <v>23</v>
      </c>
      <c r="F5">
        <v>92</v>
      </c>
      <c r="G5">
        <v>80</v>
      </c>
      <c r="H5">
        <v>96</v>
      </c>
      <c r="I5">
        <v>81</v>
      </c>
      <c r="J5">
        <v>77</v>
      </c>
      <c r="K5">
        <v>87</v>
      </c>
      <c r="L5">
        <f aca="true" t="shared" si="0" ref="L5:L49">IF(ISBLANK(E5),0,MAX(F5,G5,H5,I5,J5,K5))</f>
        <v>96</v>
      </c>
      <c r="M5" s="2" t="str">
        <f>IF(B5="D",VLOOKUP(L5,EinzelD!D_NDL,2,TRUE),VLOOKUP(L5,EinzelD!D_NDL,2,TRUE))</f>
        <v>gold</v>
      </c>
    </row>
    <row r="6" spans="1:13" ht="12.75">
      <c r="A6" t="s">
        <v>18</v>
      </c>
      <c r="B6" t="s">
        <v>12</v>
      </c>
      <c r="C6">
        <v>513</v>
      </c>
      <c r="D6" t="s">
        <v>19</v>
      </c>
      <c r="E6" t="s">
        <v>20</v>
      </c>
      <c r="F6">
        <v>83</v>
      </c>
      <c r="G6">
        <v>72</v>
      </c>
      <c r="H6">
        <v>81</v>
      </c>
      <c r="I6">
        <v>103</v>
      </c>
      <c r="J6">
        <v>92</v>
      </c>
      <c r="K6">
        <v>82</v>
      </c>
      <c r="L6">
        <f t="shared" si="0"/>
        <v>103</v>
      </c>
      <c r="M6" s="2" t="str">
        <f>IF(B6="D",VLOOKUP(L6,EinzelD!D_NDL,2,TRUE),VLOOKUP(L6,EinzelD!D_NDL,2,TRUE))</f>
        <v>gold</v>
      </c>
    </row>
    <row r="7" spans="1:13" ht="12.75">
      <c r="A7" t="s">
        <v>24</v>
      </c>
      <c r="B7" t="s">
        <v>12</v>
      </c>
      <c r="C7">
        <v>507</v>
      </c>
      <c r="D7" t="s">
        <v>25</v>
      </c>
      <c r="E7" t="s">
        <v>26</v>
      </c>
      <c r="F7">
        <v>86</v>
      </c>
      <c r="G7">
        <v>95</v>
      </c>
      <c r="H7">
        <v>76</v>
      </c>
      <c r="I7">
        <v>97</v>
      </c>
      <c r="J7">
        <v>77</v>
      </c>
      <c r="K7">
        <v>76</v>
      </c>
      <c r="L7">
        <f t="shared" si="0"/>
        <v>97</v>
      </c>
      <c r="M7" s="2" t="str">
        <f>IF(B7="D",VLOOKUP(L7,EinzelD!D_NDL,2,TRUE),VLOOKUP(L7,EinzelD!D_NDL,2,TRUE))</f>
        <v>gold</v>
      </c>
    </row>
    <row r="8" spans="1:13" ht="12.75">
      <c r="A8" t="s">
        <v>27</v>
      </c>
      <c r="B8" t="s">
        <v>12</v>
      </c>
      <c r="C8">
        <v>488</v>
      </c>
      <c r="D8" t="s">
        <v>32</v>
      </c>
      <c r="E8" t="s">
        <v>23</v>
      </c>
      <c r="F8">
        <v>80</v>
      </c>
      <c r="G8">
        <v>77</v>
      </c>
      <c r="H8">
        <v>76</v>
      </c>
      <c r="I8">
        <v>86</v>
      </c>
      <c r="J8">
        <v>79</v>
      </c>
      <c r="K8">
        <v>90</v>
      </c>
      <c r="L8">
        <f t="shared" si="0"/>
        <v>90</v>
      </c>
      <c r="M8" s="2" t="str">
        <f>IF(B8="D",VLOOKUP(L8,EinzelD!D_NDL,2,TRUE),VLOOKUP(L8,EinzelD!D_NDL,2,TRUE))</f>
        <v>gold</v>
      </c>
    </row>
    <row r="9" spans="1:13" ht="12.75">
      <c r="A9" t="s">
        <v>29</v>
      </c>
      <c r="B9" t="s">
        <v>12</v>
      </c>
      <c r="C9">
        <v>472</v>
      </c>
      <c r="D9" t="s">
        <v>63</v>
      </c>
      <c r="E9" t="s">
        <v>20</v>
      </c>
      <c r="F9">
        <v>69</v>
      </c>
      <c r="G9">
        <v>81</v>
      </c>
      <c r="H9">
        <v>81</v>
      </c>
      <c r="I9">
        <v>87</v>
      </c>
      <c r="J9">
        <v>75</v>
      </c>
      <c r="K9">
        <v>79</v>
      </c>
      <c r="L9">
        <f t="shared" si="0"/>
        <v>87</v>
      </c>
      <c r="M9" s="2" t="str">
        <f>IF(B9="D",VLOOKUP(L9,EinzelD!D_NDL,2,TRUE),VLOOKUP(L9,EinzelD!D_NDL,2,TRUE))</f>
        <v>silber</v>
      </c>
    </row>
    <row r="10" spans="1:13" ht="12.75">
      <c r="A10" t="s">
        <v>31</v>
      </c>
      <c r="B10" t="s">
        <v>12</v>
      </c>
      <c r="C10">
        <v>459</v>
      </c>
      <c r="D10" t="s">
        <v>30</v>
      </c>
      <c r="E10" t="s">
        <v>23</v>
      </c>
      <c r="F10">
        <v>84</v>
      </c>
      <c r="G10">
        <v>74</v>
      </c>
      <c r="H10">
        <v>76</v>
      </c>
      <c r="I10">
        <v>83</v>
      </c>
      <c r="J10">
        <v>68</v>
      </c>
      <c r="K10">
        <v>74</v>
      </c>
      <c r="L10">
        <f t="shared" si="0"/>
        <v>84</v>
      </c>
      <c r="M10" s="2" t="str">
        <f>IF(B10="D",VLOOKUP(L10,EinzelD!D_NDL,2,TRUE),VLOOKUP(L10,EinzelD!D_NDL,2,TRUE))</f>
        <v>bronze</v>
      </c>
    </row>
    <row r="11" spans="1:13" ht="12.75">
      <c r="A11" t="s">
        <v>33</v>
      </c>
      <c r="B11" t="s">
        <v>12</v>
      </c>
      <c r="C11">
        <v>431</v>
      </c>
      <c r="D11" t="s">
        <v>67</v>
      </c>
      <c r="E11" t="s">
        <v>20</v>
      </c>
      <c r="F11">
        <v>64</v>
      </c>
      <c r="G11">
        <v>72</v>
      </c>
      <c r="H11">
        <v>64</v>
      </c>
      <c r="I11">
        <v>79</v>
      </c>
      <c r="J11">
        <v>75</v>
      </c>
      <c r="K11">
        <v>77</v>
      </c>
      <c r="L11">
        <f t="shared" si="0"/>
        <v>79</v>
      </c>
      <c r="M11" s="2">
        <f>IF(B11="D",VLOOKUP(L11,EinzelD!D_NDL,2,TRUE),VLOOKUP(L11,EinzelD!D_NDL,2,TRUE))</f>
      </c>
    </row>
    <row r="12" spans="1:13" ht="12.75">
      <c r="A12" t="s">
        <v>201</v>
      </c>
      <c r="B12" t="s">
        <v>12</v>
      </c>
      <c r="C12">
        <v>429</v>
      </c>
      <c r="D12" t="s">
        <v>295</v>
      </c>
      <c r="E12" t="s">
        <v>23</v>
      </c>
      <c r="F12">
        <v>79</v>
      </c>
      <c r="G12">
        <v>70</v>
      </c>
      <c r="H12">
        <v>71</v>
      </c>
      <c r="I12">
        <v>71</v>
      </c>
      <c r="J12">
        <v>72</v>
      </c>
      <c r="K12">
        <v>66</v>
      </c>
      <c r="L12">
        <f t="shared" si="0"/>
        <v>79</v>
      </c>
      <c r="M12" s="2">
        <f>IF(B12="D",VLOOKUP(L12,EinzelD!D_NDL,2,TRUE),VLOOKUP(L12,EinzelD!D_NDL,2,TRUE))</f>
      </c>
    </row>
    <row r="13" spans="1:13" ht="12.75">
      <c r="A13" t="s">
        <v>36</v>
      </c>
      <c r="B13" t="s">
        <v>12</v>
      </c>
      <c r="C13">
        <v>428</v>
      </c>
      <c r="D13" t="s">
        <v>38</v>
      </c>
      <c r="E13" t="s">
        <v>23</v>
      </c>
      <c r="F13">
        <v>71</v>
      </c>
      <c r="G13">
        <v>79</v>
      </c>
      <c r="H13">
        <v>78</v>
      </c>
      <c r="I13">
        <v>62</v>
      </c>
      <c r="J13">
        <v>71</v>
      </c>
      <c r="K13">
        <v>67</v>
      </c>
      <c r="L13">
        <f t="shared" si="0"/>
        <v>79</v>
      </c>
      <c r="M13" s="2">
        <f>IF(B13="D",VLOOKUP(L13,EinzelD!D_NDL,2,TRUE),VLOOKUP(L13,EinzelD!D_NDL,2,TRUE))</f>
      </c>
    </row>
    <row r="14" spans="1:13" ht="12.75">
      <c r="A14" t="s">
        <v>84</v>
      </c>
      <c r="B14" t="s">
        <v>12</v>
      </c>
      <c r="C14">
        <v>419</v>
      </c>
      <c r="D14" t="s">
        <v>40</v>
      </c>
      <c r="E14" t="s">
        <v>26</v>
      </c>
      <c r="F14">
        <v>57</v>
      </c>
      <c r="G14">
        <v>67</v>
      </c>
      <c r="H14">
        <v>83</v>
      </c>
      <c r="I14">
        <v>59</v>
      </c>
      <c r="J14">
        <v>72</v>
      </c>
      <c r="K14">
        <v>81</v>
      </c>
      <c r="L14">
        <f t="shared" si="0"/>
        <v>83</v>
      </c>
      <c r="M14" s="2" t="str">
        <f>IF(B14="D",VLOOKUP(L14,EinzelD!D_NDL,2,TRUE),VLOOKUP(L14,EinzelD!D_NDL,2,TRUE))</f>
        <v>bronze</v>
      </c>
    </row>
    <row r="15" spans="1:13" ht="12.75">
      <c r="A15" t="s">
        <v>228</v>
      </c>
      <c r="B15" t="s">
        <v>12</v>
      </c>
      <c r="C15">
        <v>412</v>
      </c>
      <c r="D15" t="s">
        <v>37</v>
      </c>
      <c r="E15" t="s">
        <v>23</v>
      </c>
      <c r="F15">
        <v>70</v>
      </c>
      <c r="G15">
        <v>65</v>
      </c>
      <c r="H15">
        <v>76</v>
      </c>
      <c r="I15">
        <v>59</v>
      </c>
      <c r="J15">
        <v>79</v>
      </c>
      <c r="K15">
        <v>63</v>
      </c>
      <c r="L15">
        <f t="shared" si="0"/>
        <v>79</v>
      </c>
      <c r="M15" s="2">
        <f>IF(B15="D",VLOOKUP(L15,EinzelD!D_NDL,2,TRUE),VLOOKUP(L15,EinzelD!D_NDL,2,TRUE))</f>
      </c>
    </row>
    <row r="16" spans="1:13" ht="12.75">
      <c r="A16" t="s">
        <v>228</v>
      </c>
      <c r="B16" t="s">
        <v>12</v>
      </c>
      <c r="C16">
        <v>412</v>
      </c>
      <c r="D16" t="s">
        <v>47</v>
      </c>
      <c r="E16" t="s">
        <v>35</v>
      </c>
      <c r="F16">
        <v>76</v>
      </c>
      <c r="G16">
        <v>74</v>
      </c>
      <c r="H16">
        <v>56</v>
      </c>
      <c r="I16">
        <v>64</v>
      </c>
      <c r="J16">
        <v>73</v>
      </c>
      <c r="K16">
        <v>69</v>
      </c>
      <c r="L16">
        <f t="shared" si="0"/>
        <v>76</v>
      </c>
      <c r="M16" s="2">
        <f>IF(B16="D",VLOOKUP(L16,EinzelD!D_NDL,2,TRUE),VLOOKUP(L16,EinzelD!D_NDL,2,TRUE))</f>
      </c>
    </row>
    <row r="17" spans="1:13" ht="12.75">
      <c r="A17" t="s">
        <v>41</v>
      </c>
      <c r="B17" t="s">
        <v>12</v>
      </c>
      <c r="C17">
        <v>408</v>
      </c>
      <c r="D17" t="s">
        <v>66</v>
      </c>
      <c r="E17" t="s">
        <v>26</v>
      </c>
      <c r="F17">
        <v>72</v>
      </c>
      <c r="G17">
        <v>68</v>
      </c>
      <c r="H17">
        <v>75</v>
      </c>
      <c r="I17">
        <v>63</v>
      </c>
      <c r="J17">
        <v>67</v>
      </c>
      <c r="K17">
        <v>63</v>
      </c>
      <c r="L17">
        <f t="shared" si="0"/>
        <v>75</v>
      </c>
      <c r="M17" s="2">
        <f>IF(B17="D",VLOOKUP(L17,EinzelD!D_NDL,2,TRUE),VLOOKUP(L17,EinzelD!D_NDL,2,TRUE))</f>
      </c>
    </row>
    <row r="18" spans="1:13" ht="12.75">
      <c r="A18" t="s">
        <v>42</v>
      </c>
      <c r="B18" t="s">
        <v>12</v>
      </c>
      <c r="C18">
        <v>404</v>
      </c>
      <c r="D18" t="s">
        <v>59</v>
      </c>
      <c r="E18" t="s">
        <v>23</v>
      </c>
      <c r="F18">
        <v>78</v>
      </c>
      <c r="G18">
        <v>72</v>
      </c>
      <c r="H18">
        <v>78</v>
      </c>
      <c r="I18">
        <v>57</v>
      </c>
      <c r="J18">
        <v>56</v>
      </c>
      <c r="K18">
        <v>63</v>
      </c>
      <c r="L18">
        <f t="shared" si="0"/>
        <v>78</v>
      </c>
      <c r="M18" s="2">
        <f>IF(B18="D",VLOOKUP(L18,EinzelD!D_NDL,2,TRUE),VLOOKUP(L18,EinzelD!D_NDL,2,TRUE))</f>
      </c>
    </row>
    <row r="19" spans="1:13" ht="12.75">
      <c r="A19" t="s">
        <v>44</v>
      </c>
      <c r="B19" t="s">
        <v>12</v>
      </c>
      <c r="C19">
        <v>398</v>
      </c>
      <c r="D19" t="s">
        <v>45</v>
      </c>
      <c r="E19" t="s">
        <v>23</v>
      </c>
      <c r="F19">
        <v>67</v>
      </c>
      <c r="G19">
        <v>67</v>
      </c>
      <c r="H19">
        <v>62</v>
      </c>
      <c r="I19">
        <v>59</v>
      </c>
      <c r="J19">
        <v>67</v>
      </c>
      <c r="K19">
        <v>76</v>
      </c>
      <c r="L19">
        <f t="shared" si="0"/>
        <v>76</v>
      </c>
      <c r="M19" s="2">
        <f>IF(B19="D",VLOOKUP(L19,EinzelD!D_NDL,2,TRUE),VLOOKUP(L19,EinzelD!D_NDL,2,TRUE))</f>
      </c>
    </row>
    <row r="20" spans="1:13" ht="12.75">
      <c r="A20" t="s">
        <v>44</v>
      </c>
      <c r="B20" t="s">
        <v>12</v>
      </c>
      <c r="C20">
        <v>398</v>
      </c>
      <c r="D20" t="s">
        <v>367</v>
      </c>
      <c r="E20" t="s">
        <v>20</v>
      </c>
      <c r="F20">
        <v>61</v>
      </c>
      <c r="G20">
        <v>65</v>
      </c>
      <c r="H20">
        <v>66</v>
      </c>
      <c r="I20">
        <v>88</v>
      </c>
      <c r="J20">
        <v>67</v>
      </c>
      <c r="K20">
        <v>51</v>
      </c>
      <c r="L20">
        <f t="shared" si="0"/>
        <v>88</v>
      </c>
      <c r="M20" s="2" t="str">
        <f>IF(B20="D",VLOOKUP(L20,EinzelD!D_NDL,2,TRUE),VLOOKUP(L20,EinzelD!D_NDL,2,TRUE))</f>
        <v>silber</v>
      </c>
    </row>
    <row r="21" spans="1:13" ht="12.75">
      <c r="A21" t="s">
        <v>48</v>
      </c>
      <c r="B21" t="s">
        <v>12</v>
      </c>
      <c r="C21">
        <v>393</v>
      </c>
      <c r="D21" t="s">
        <v>34</v>
      </c>
      <c r="E21" t="s">
        <v>35</v>
      </c>
      <c r="F21">
        <v>64</v>
      </c>
      <c r="G21">
        <v>69</v>
      </c>
      <c r="H21">
        <v>58</v>
      </c>
      <c r="I21">
        <v>73</v>
      </c>
      <c r="J21">
        <v>72</v>
      </c>
      <c r="K21">
        <v>57</v>
      </c>
      <c r="L21">
        <f t="shared" si="0"/>
        <v>73</v>
      </c>
      <c r="M21" s="2">
        <f>IF(B21="D",VLOOKUP(L21,EinzelD!D_NDL,2,TRUE),VLOOKUP(L21,EinzelD!D_NDL,2,TRUE))</f>
      </c>
    </row>
    <row r="22" spans="1:13" ht="12.75">
      <c r="A22" t="s">
        <v>49</v>
      </c>
      <c r="B22" t="s">
        <v>12</v>
      </c>
      <c r="C22">
        <v>391</v>
      </c>
      <c r="D22" t="s">
        <v>249</v>
      </c>
      <c r="E22" t="s">
        <v>20</v>
      </c>
      <c r="F22">
        <v>69</v>
      </c>
      <c r="G22">
        <v>55</v>
      </c>
      <c r="H22">
        <v>62</v>
      </c>
      <c r="I22">
        <v>82</v>
      </c>
      <c r="J22">
        <v>59</v>
      </c>
      <c r="K22">
        <v>64</v>
      </c>
      <c r="L22">
        <f t="shared" si="0"/>
        <v>82</v>
      </c>
      <c r="M22" s="2" t="str">
        <f>IF(B22="D",VLOOKUP(L22,EinzelD!D_NDL,2,TRUE),VLOOKUP(L22,EinzelD!D_NDL,2,TRUE))</f>
        <v>bronze</v>
      </c>
    </row>
    <row r="23" spans="1:13" ht="12.75">
      <c r="A23" t="s">
        <v>51</v>
      </c>
      <c r="B23" t="s">
        <v>12</v>
      </c>
      <c r="C23">
        <v>386</v>
      </c>
      <c r="D23" t="s">
        <v>57</v>
      </c>
      <c r="E23" t="s">
        <v>26</v>
      </c>
      <c r="F23">
        <v>54</v>
      </c>
      <c r="G23">
        <v>68</v>
      </c>
      <c r="H23">
        <v>84</v>
      </c>
      <c r="I23">
        <v>63</v>
      </c>
      <c r="J23">
        <v>50</v>
      </c>
      <c r="K23">
        <v>67</v>
      </c>
      <c r="L23">
        <f t="shared" si="0"/>
        <v>84</v>
      </c>
      <c r="M23" s="2" t="str">
        <f>IF(B23="D",VLOOKUP(L23,EinzelD!D_NDL,2,TRUE),VLOOKUP(L23,EinzelD!D_NDL,2,TRUE))</f>
        <v>bronze</v>
      </c>
    </row>
    <row r="24" spans="1:13" ht="12.75">
      <c r="A24" t="s">
        <v>236</v>
      </c>
      <c r="B24" t="s">
        <v>12</v>
      </c>
      <c r="C24">
        <v>385</v>
      </c>
      <c r="D24" t="s">
        <v>55</v>
      </c>
      <c r="E24" t="s">
        <v>28</v>
      </c>
      <c r="F24">
        <v>63</v>
      </c>
      <c r="G24">
        <v>57</v>
      </c>
      <c r="H24">
        <v>70</v>
      </c>
      <c r="I24">
        <v>61</v>
      </c>
      <c r="J24">
        <v>64</v>
      </c>
      <c r="K24">
        <v>70</v>
      </c>
      <c r="L24">
        <f t="shared" si="0"/>
        <v>70</v>
      </c>
      <c r="M24" s="2">
        <f>IF(B24="D",VLOOKUP(L24,EinzelD!D_NDL,2,TRUE),VLOOKUP(L24,EinzelD!D_NDL,2,TRUE))</f>
      </c>
    </row>
    <row r="25" spans="1:13" ht="12.75">
      <c r="A25" t="s">
        <v>229</v>
      </c>
      <c r="B25" t="s">
        <v>12</v>
      </c>
      <c r="C25">
        <v>381</v>
      </c>
      <c r="D25" t="s">
        <v>52</v>
      </c>
      <c r="E25" t="s">
        <v>26</v>
      </c>
      <c r="F25">
        <v>61</v>
      </c>
      <c r="G25">
        <v>54</v>
      </c>
      <c r="H25">
        <v>72</v>
      </c>
      <c r="I25">
        <v>68</v>
      </c>
      <c r="J25">
        <v>60</v>
      </c>
      <c r="K25">
        <v>66</v>
      </c>
      <c r="L25">
        <f t="shared" si="0"/>
        <v>72</v>
      </c>
      <c r="M25" s="2">
        <f>IF(B25="D",VLOOKUP(L25,EinzelD!D_NDL,2,TRUE),VLOOKUP(L25,EinzelD!D_NDL,2,TRUE))</f>
      </c>
    </row>
    <row r="26" spans="1:13" ht="12.75">
      <c r="A26" t="s">
        <v>250</v>
      </c>
      <c r="B26" t="s">
        <v>12</v>
      </c>
      <c r="C26">
        <v>373</v>
      </c>
      <c r="D26" t="s">
        <v>69</v>
      </c>
      <c r="E26" t="s">
        <v>26</v>
      </c>
      <c r="F26">
        <v>58</v>
      </c>
      <c r="G26">
        <v>55</v>
      </c>
      <c r="H26">
        <v>74</v>
      </c>
      <c r="I26">
        <v>67</v>
      </c>
      <c r="J26">
        <v>54</v>
      </c>
      <c r="K26">
        <v>65</v>
      </c>
      <c r="L26">
        <f t="shared" si="0"/>
        <v>74</v>
      </c>
      <c r="M26" s="2">
        <f>IF(B26="D",VLOOKUP(L26,EinzelD!D_NDL,2,TRUE),VLOOKUP(L26,EinzelD!D_NDL,2,TRUE))</f>
      </c>
    </row>
    <row r="27" spans="1:13" ht="12.75">
      <c r="A27" t="s">
        <v>334</v>
      </c>
      <c r="B27" t="s">
        <v>12</v>
      </c>
      <c r="C27">
        <v>363</v>
      </c>
      <c r="D27" t="s">
        <v>60</v>
      </c>
      <c r="E27" t="s">
        <v>35</v>
      </c>
      <c r="F27">
        <v>69</v>
      </c>
      <c r="G27">
        <v>57</v>
      </c>
      <c r="H27">
        <v>55</v>
      </c>
      <c r="I27">
        <v>57</v>
      </c>
      <c r="J27">
        <v>59</v>
      </c>
      <c r="K27">
        <v>66</v>
      </c>
      <c r="L27">
        <f t="shared" si="0"/>
        <v>69</v>
      </c>
      <c r="M27" s="2">
        <f>IF(B27="D",VLOOKUP(L27,EinzelD!D_NDL,2,TRUE),VLOOKUP(L27,EinzelD!D_NDL,2,TRUE))</f>
      </c>
    </row>
    <row r="28" spans="1:13" ht="12.75">
      <c r="A28" t="s">
        <v>317</v>
      </c>
      <c r="B28" t="s">
        <v>12</v>
      </c>
      <c r="C28">
        <v>352</v>
      </c>
      <c r="D28" t="s">
        <v>70</v>
      </c>
      <c r="E28" t="s">
        <v>28</v>
      </c>
      <c r="F28">
        <v>69</v>
      </c>
      <c r="G28">
        <v>52</v>
      </c>
      <c r="H28">
        <v>66</v>
      </c>
      <c r="I28">
        <v>58</v>
      </c>
      <c r="J28">
        <v>52</v>
      </c>
      <c r="K28">
        <v>55</v>
      </c>
      <c r="L28">
        <f t="shared" si="0"/>
        <v>69</v>
      </c>
      <c r="M28" s="2">
        <f>IF(B28="D",VLOOKUP(L28,EinzelD!D_NDL,2,TRUE),VLOOKUP(L28,EinzelD!D_NDL,2,TRUE))</f>
      </c>
    </row>
    <row r="29" spans="1:13" ht="12.75">
      <c r="A29" t="s">
        <v>296</v>
      </c>
      <c r="B29" t="s">
        <v>12</v>
      </c>
      <c r="C29">
        <v>344</v>
      </c>
      <c r="D29" t="s">
        <v>252</v>
      </c>
      <c r="E29" t="s">
        <v>28</v>
      </c>
      <c r="F29">
        <v>57</v>
      </c>
      <c r="G29">
        <v>62</v>
      </c>
      <c r="H29">
        <v>58</v>
      </c>
      <c r="I29">
        <v>50</v>
      </c>
      <c r="J29">
        <v>50</v>
      </c>
      <c r="K29">
        <v>67</v>
      </c>
      <c r="L29">
        <f t="shared" si="0"/>
        <v>67</v>
      </c>
      <c r="M29" s="2">
        <f>IF(B29="D",VLOOKUP(L29,EinzelD!D_NDL,2,TRUE),VLOOKUP(L29,EinzelD!D_NDL,2,TRUE))</f>
      </c>
    </row>
    <row r="30" spans="1:13" ht="12.75">
      <c r="A30" t="s">
        <v>368</v>
      </c>
      <c r="B30" t="s">
        <v>12</v>
      </c>
      <c r="C30">
        <v>343</v>
      </c>
      <c r="D30" t="s">
        <v>208</v>
      </c>
      <c r="E30" t="s">
        <v>28</v>
      </c>
      <c r="F30">
        <v>60</v>
      </c>
      <c r="G30">
        <v>68</v>
      </c>
      <c r="H30">
        <v>50</v>
      </c>
      <c r="I30">
        <v>51</v>
      </c>
      <c r="J30">
        <v>59</v>
      </c>
      <c r="K30">
        <v>55</v>
      </c>
      <c r="L30">
        <f t="shared" si="0"/>
        <v>68</v>
      </c>
      <c r="M30" s="2">
        <f>IF(B30="D",VLOOKUP(L30,EinzelD!D_NDL,2,TRUE),VLOOKUP(L30,EinzelD!D_NDL,2,TRUE))</f>
      </c>
    </row>
    <row r="31" spans="1:13" ht="12.75">
      <c r="A31" t="s">
        <v>58</v>
      </c>
      <c r="B31" t="s">
        <v>12</v>
      </c>
      <c r="C31">
        <v>325</v>
      </c>
      <c r="D31" t="s">
        <v>71</v>
      </c>
      <c r="E31" t="s">
        <v>28</v>
      </c>
      <c r="F31">
        <v>52</v>
      </c>
      <c r="G31">
        <v>55</v>
      </c>
      <c r="H31">
        <v>61</v>
      </c>
      <c r="I31">
        <v>50</v>
      </c>
      <c r="J31">
        <v>52</v>
      </c>
      <c r="K31">
        <v>55</v>
      </c>
      <c r="L31">
        <f t="shared" si="0"/>
        <v>61</v>
      </c>
      <c r="M31" s="2">
        <f>IF(B31="D",VLOOKUP(L31,EinzelD!D_NDL,2,TRUE),VLOOKUP(L31,EinzelD!D_NDL,2,TRUE))</f>
      </c>
    </row>
    <row r="32" spans="1:13" ht="12.75">
      <c r="A32" t="s">
        <v>227</v>
      </c>
      <c r="B32" t="s">
        <v>12</v>
      </c>
      <c r="C32">
        <v>320</v>
      </c>
      <c r="D32" t="s">
        <v>61</v>
      </c>
      <c r="E32" t="s">
        <v>35</v>
      </c>
      <c r="F32" t="s">
        <v>64</v>
      </c>
      <c r="G32">
        <v>67</v>
      </c>
      <c r="H32">
        <v>60</v>
      </c>
      <c r="I32">
        <v>63</v>
      </c>
      <c r="J32">
        <v>65</v>
      </c>
      <c r="K32">
        <v>65</v>
      </c>
      <c r="L32">
        <f t="shared" si="0"/>
        <v>67</v>
      </c>
      <c r="M32" s="2">
        <f>IF(B32="D",VLOOKUP(L32,EinzelD!D_NDL,2,TRUE),VLOOKUP(L32,EinzelD!D_NDL,2,TRUE))</f>
      </c>
    </row>
    <row r="33" spans="1:13" ht="12.75">
      <c r="A33" t="s">
        <v>227</v>
      </c>
      <c r="B33" t="s">
        <v>12</v>
      </c>
      <c r="C33">
        <v>320</v>
      </c>
      <c r="D33" t="s">
        <v>65</v>
      </c>
      <c r="E33" t="s">
        <v>23</v>
      </c>
      <c r="F33">
        <v>74</v>
      </c>
      <c r="G33" t="s">
        <v>64</v>
      </c>
      <c r="H33">
        <v>68</v>
      </c>
      <c r="I33">
        <v>59</v>
      </c>
      <c r="J33">
        <v>56</v>
      </c>
      <c r="K33">
        <v>63</v>
      </c>
      <c r="L33">
        <f t="shared" si="0"/>
        <v>74</v>
      </c>
      <c r="M33" s="2">
        <f>IF(B33="D",VLOOKUP(L33,EinzelD!D_NDL,2,TRUE),VLOOKUP(L33,EinzelD!D_NDL,2,TRUE))</f>
      </c>
    </row>
    <row r="34" spans="1:13" ht="12.75">
      <c r="A34" t="s">
        <v>318</v>
      </c>
      <c r="B34" t="s">
        <v>12</v>
      </c>
      <c r="C34">
        <v>309</v>
      </c>
      <c r="D34" t="s">
        <v>53</v>
      </c>
      <c r="E34" t="s">
        <v>28</v>
      </c>
      <c r="F34">
        <v>55</v>
      </c>
      <c r="G34" t="s">
        <v>64</v>
      </c>
      <c r="H34">
        <v>62</v>
      </c>
      <c r="I34">
        <v>60</v>
      </c>
      <c r="J34">
        <v>70</v>
      </c>
      <c r="K34">
        <v>62</v>
      </c>
      <c r="L34">
        <f t="shared" si="0"/>
        <v>70</v>
      </c>
      <c r="M34" s="2">
        <f>IF(B34="D",VLOOKUP(L34,EinzelD!D_NDL,2,TRUE),VLOOKUP(L34,EinzelD!D_NDL,2,TRUE))</f>
      </c>
    </row>
    <row r="35" spans="1:13" ht="12.75">
      <c r="A35" t="s">
        <v>301</v>
      </c>
      <c r="B35" t="s">
        <v>12</v>
      </c>
      <c r="C35">
        <v>303</v>
      </c>
      <c r="D35" t="s">
        <v>254</v>
      </c>
      <c r="E35" t="s">
        <v>35</v>
      </c>
      <c r="F35">
        <v>54</v>
      </c>
      <c r="G35">
        <v>65</v>
      </c>
      <c r="H35">
        <v>61</v>
      </c>
      <c r="I35">
        <v>65</v>
      </c>
      <c r="J35">
        <v>58</v>
      </c>
      <c r="L35">
        <f t="shared" si="0"/>
        <v>65</v>
      </c>
      <c r="M35" s="2">
        <f>IF(B35="D",VLOOKUP(L35,EinzelD!D_NDL,2,TRUE),VLOOKUP(L35,EinzelD!D_NDL,2,TRUE))</f>
      </c>
    </row>
    <row r="36" spans="1:13" ht="12.75">
      <c r="A36" t="s">
        <v>232</v>
      </c>
      <c r="B36" t="s">
        <v>12</v>
      </c>
      <c r="C36">
        <v>301</v>
      </c>
      <c r="D36" t="s">
        <v>56</v>
      </c>
      <c r="E36" t="s">
        <v>23</v>
      </c>
      <c r="F36">
        <v>56</v>
      </c>
      <c r="G36">
        <v>64</v>
      </c>
      <c r="H36">
        <v>76</v>
      </c>
      <c r="I36">
        <v>57</v>
      </c>
      <c r="J36">
        <v>48</v>
      </c>
      <c r="L36">
        <f t="shared" si="0"/>
        <v>76</v>
      </c>
      <c r="M36" s="2">
        <f>IF(B36="D",VLOOKUP(L36,EinzelD!D_NDL,2,TRUE),VLOOKUP(L36,EinzelD!D_NDL,2,TRUE))</f>
      </c>
    </row>
    <row r="37" spans="1:13" ht="12.75">
      <c r="A37" t="s">
        <v>230</v>
      </c>
      <c r="B37" t="s">
        <v>12</v>
      </c>
      <c r="C37">
        <v>293</v>
      </c>
      <c r="D37" t="s">
        <v>257</v>
      </c>
      <c r="E37" t="s">
        <v>35</v>
      </c>
      <c r="F37" t="s">
        <v>64</v>
      </c>
      <c r="G37">
        <v>55</v>
      </c>
      <c r="H37">
        <v>63</v>
      </c>
      <c r="I37">
        <v>54</v>
      </c>
      <c r="J37">
        <v>65</v>
      </c>
      <c r="K37">
        <v>56</v>
      </c>
      <c r="L37">
        <f t="shared" si="0"/>
        <v>65</v>
      </c>
      <c r="M37" s="2">
        <f>IF(B37="D",VLOOKUP(L37,EinzelD!D_NDL,2,TRUE),VLOOKUP(L37,EinzelD!D_NDL,2,TRUE))</f>
      </c>
    </row>
    <row r="38" spans="1:13" ht="12.75">
      <c r="A38" t="s">
        <v>297</v>
      </c>
      <c r="B38" t="s">
        <v>12</v>
      </c>
      <c r="C38">
        <v>290</v>
      </c>
      <c r="D38" t="s">
        <v>50</v>
      </c>
      <c r="E38" t="s">
        <v>20</v>
      </c>
      <c r="F38">
        <v>68</v>
      </c>
      <c r="G38">
        <v>70</v>
      </c>
      <c r="H38">
        <v>66</v>
      </c>
      <c r="I38">
        <v>86</v>
      </c>
      <c r="J38" t="s">
        <v>64</v>
      </c>
      <c r="L38">
        <f t="shared" si="0"/>
        <v>86</v>
      </c>
      <c r="M38" s="2" t="str">
        <f>IF(B38="D",VLOOKUP(L38,EinzelD!D_NDL,2,TRUE),VLOOKUP(L38,EinzelD!D_NDL,2,TRUE))</f>
        <v>silber</v>
      </c>
    </row>
    <row r="39" spans="1:13" ht="12.75">
      <c r="A39" t="s">
        <v>349</v>
      </c>
      <c r="B39" t="s">
        <v>12</v>
      </c>
      <c r="C39">
        <v>272</v>
      </c>
      <c r="D39" t="s">
        <v>253</v>
      </c>
      <c r="E39" t="s">
        <v>35</v>
      </c>
      <c r="F39">
        <v>55</v>
      </c>
      <c r="G39">
        <v>63</v>
      </c>
      <c r="H39">
        <v>52</v>
      </c>
      <c r="I39">
        <v>43</v>
      </c>
      <c r="J39" t="s">
        <v>64</v>
      </c>
      <c r="K39">
        <v>59</v>
      </c>
      <c r="L39">
        <f t="shared" si="0"/>
        <v>63</v>
      </c>
      <c r="M39" s="2">
        <f>IF(B39="D",VLOOKUP(L39,EinzelD!D_NDL,2,TRUE),VLOOKUP(L39,EinzelD!D_NDL,2,TRUE))</f>
      </c>
    </row>
    <row r="40" spans="1:13" ht="12.75">
      <c r="A40" t="s">
        <v>298</v>
      </c>
      <c r="B40" t="s">
        <v>12</v>
      </c>
      <c r="C40">
        <v>232</v>
      </c>
      <c r="D40" t="s">
        <v>62</v>
      </c>
      <c r="E40" t="s">
        <v>26</v>
      </c>
      <c r="F40">
        <v>57</v>
      </c>
      <c r="G40">
        <v>64</v>
      </c>
      <c r="H40">
        <v>56</v>
      </c>
      <c r="I40" t="s">
        <v>64</v>
      </c>
      <c r="J40">
        <v>55</v>
      </c>
      <c r="L40">
        <f t="shared" si="0"/>
        <v>64</v>
      </c>
      <c r="M40" s="2">
        <f>IF(B40="D",VLOOKUP(L40,EinzelD!D_NDL,2,TRUE),VLOOKUP(L40,EinzelD!D_NDL,2,TRUE))</f>
      </c>
    </row>
    <row r="41" spans="1:13" ht="12.75">
      <c r="A41" t="s">
        <v>209</v>
      </c>
      <c r="B41" t="s">
        <v>12</v>
      </c>
      <c r="C41">
        <v>181</v>
      </c>
      <c r="D41" t="s">
        <v>68</v>
      </c>
      <c r="E41" t="s">
        <v>28</v>
      </c>
      <c r="F41">
        <v>66</v>
      </c>
      <c r="G41">
        <v>52</v>
      </c>
      <c r="H41" t="s">
        <v>64</v>
      </c>
      <c r="I41" t="s">
        <v>64</v>
      </c>
      <c r="J41" t="s">
        <v>64</v>
      </c>
      <c r="K41">
        <v>63</v>
      </c>
      <c r="L41">
        <f t="shared" si="0"/>
        <v>66</v>
      </c>
      <c r="M41" s="2">
        <f>IF(B41="D",VLOOKUP(L41,EinzelD!D_NDL,2,TRUE),VLOOKUP(L41,EinzelD!D_NDL,2,TRUE))</f>
      </c>
    </row>
    <row r="42" spans="1:13" ht="12.75">
      <c r="A42" t="s">
        <v>231</v>
      </c>
      <c r="B42" t="s">
        <v>12</v>
      </c>
      <c r="C42">
        <v>169</v>
      </c>
      <c r="D42" t="s">
        <v>255</v>
      </c>
      <c r="E42" t="s">
        <v>28</v>
      </c>
      <c r="F42" t="s">
        <v>64</v>
      </c>
      <c r="G42">
        <v>81</v>
      </c>
      <c r="H42" t="s">
        <v>64</v>
      </c>
      <c r="I42" t="s">
        <v>64</v>
      </c>
      <c r="J42">
        <v>88</v>
      </c>
      <c r="L42">
        <f t="shared" si="0"/>
        <v>88</v>
      </c>
      <c r="M42" s="2" t="str">
        <f>IF(B42="D",VLOOKUP(L42,EinzelD!D_NDL,2,TRUE),VLOOKUP(L42,EinzelD!D_NDL,2,TRUE))</f>
        <v>silber</v>
      </c>
    </row>
    <row r="43" spans="1:13" ht="12.75">
      <c r="A43" t="s">
        <v>299</v>
      </c>
      <c r="B43" t="s">
        <v>12</v>
      </c>
      <c r="C43">
        <v>132</v>
      </c>
      <c r="D43" t="s">
        <v>251</v>
      </c>
      <c r="E43" t="s">
        <v>20</v>
      </c>
      <c r="F43">
        <v>63</v>
      </c>
      <c r="G43" t="s">
        <v>64</v>
      </c>
      <c r="H43" t="s">
        <v>64</v>
      </c>
      <c r="I43">
        <v>69</v>
      </c>
      <c r="J43" t="s">
        <v>64</v>
      </c>
      <c r="L43">
        <f t="shared" si="0"/>
        <v>69</v>
      </c>
      <c r="M43" s="2">
        <f>IF(B43="D",VLOOKUP(L43,EinzelD!D_NDL,2,TRUE),VLOOKUP(L43,EinzelD!D_NDL,2,TRUE))</f>
      </c>
    </row>
    <row r="44" spans="1:13" ht="12.75">
      <c r="A44" t="s">
        <v>302</v>
      </c>
      <c r="B44" t="s">
        <v>12</v>
      </c>
      <c r="C44">
        <v>118</v>
      </c>
      <c r="D44" t="s">
        <v>212</v>
      </c>
      <c r="E44" t="s">
        <v>20</v>
      </c>
      <c r="F44">
        <v>60</v>
      </c>
      <c r="G44">
        <v>58</v>
      </c>
      <c r="H44" t="s">
        <v>64</v>
      </c>
      <c r="I44" t="s">
        <v>64</v>
      </c>
      <c r="J44" t="s">
        <v>64</v>
      </c>
      <c r="L44">
        <f t="shared" si="0"/>
        <v>60</v>
      </c>
      <c r="M44" s="2">
        <f>IF(B44="D",VLOOKUP(L44,EinzelD!D_NDL,2,TRUE),VLOOKUP(L44,EinzelD!D_NDL,2,TRUE))</f>
      </c>
    </row>
    <row r="45" spans="1:13" ht="12.75">
      <c r="A45" t="s">
        <v>300</v>
      </c>
      <c r="B45" t="s">
        <v>12</v>
      </c>
      <c r="C45">
        <v>111</v>
      </c>
      <c r="D45" t="s">
        <v>256</v>
      </c>
      <c r="E45" t="s">
        <v>28</v>
      </c>
      <c r="F45" t="s">
        <v>64</v>
      </c>
      <c r="G45" t="s">
        <v>64</v>
      </c>
      <c r="H45">
        <v>54</v>
      </c>
      <c r="I45">
        <v>57</v>
      </c>
      <c r="J45" t="s">
        <v>64</v>
      </c>
      <c r="L45">
        <f t="shared" si="0"/>
        <v>57</v>
      </c>
      <c r="M45" s="2">
        <f>IF(B45="D",VLOOKUP(L45,EinzelD!D_NDL,2,TRUE),VLOOKUP(L45,EinzelD!D_NDL,2,TRUE))</f>
      </c>
    </row>
    <row r="46" spans="1:13" ht="12.75">
      <c r="A46" t="s">
        <v>316</v>
      </c>
      <c r="B46" t="s">
        <v>12</v>
      </c>
      <c r="C46" t="s">
        <v>64</v>
      </c>
      <c r="D46" t="s">
        <v>43</v>
      </c>
      <c r="E46" t="s">
        <v>26</v>
      </c>
      <c r="F46" t="s">
        <v>64</v>
      </c>
      <c r="G46" t="s">
        <v>64</v>
      </c>
      <c r="H46" t="s">
        <v>64</v>
      </c>
      <c r="I46" t="s">
        <v>64</v>
      </c>
      <c r="J46" t="s">
        <v>64</v>
      </c>
      <c r="L46">
        <f t="shared" si="0"/>
        <v>0</v>
      </c>
      <c r="M46" s="2">
        <f>IF(B46="D",VLOOKUP(L46,EinzelD!D_NDL,2,TRUE),VLOOKUP(L46,EinzelD!D_NDL,2,TRUE))</f>
      </c>
    </row>
    <row r="47" spans="1:13" ht="12.75">
      <c r="A47" t="s">
        <v>316</v>
      </c>
      <c r="B47" t="s">
        <v>12</v>
      </c>
      <c r="C47" t="s">
        <v>64</v>
      </c>
      <c r="D47" t="s">
        <v>211</v>
      </c>
      <c r="E47" t="s">
        <v>28</v>
      </c>
      <c r="F47" t="s">
        <v>64</v>
      </c>
      <c r="G47" t="s">
        <v>64</v>
      </c>
      <c r="H47" t="s">
        <v>64</v>
      </c>
      <c r="I47" t="s">
        <v>64</v>
      </c>
      <c r="J47" t="s">
        <v>64</v>
      </c>
      <c r="L47">
        <f t="shared" si="0"/>
        <v>0</v>
      </c>
      <c r="M47" s="2">
        <f>IF(B47="D",VLOOKUP(L47,EinzelD!D_NDL,2,TRUE),VLOOKUP(L47,EinzelD!D_NDL,2,TRUE))</f>
      </c>
    </row>
    <row r="48" spans="1:13" ht="12.75">
      <c r="A48" t="s">
        <v>316</v>
      </c>
      <c r="B48" t="s">
        <v>12</v>
      </c>
      <c r="C48" t="s">
        <v>64</v>
      </c>
      <c r="D48" t="s">
        <v>210</v>
      </c>
      <c r="E48" t="s">
        <v>35</v>
      </c>
      <c r="F48" t="s">
        <v>64</v>
      </c>
      <c r="G48" t="s">
        <v>64</v>
      </c>
      <c r="H48" t="s">
        <v>64</v>
      </c>
      <c r="I48" t="s">
        <v>64</v>
      </c>
      <c r="J48" t="s">
        <v>64</v>
      </c>
      <c r="L48">
        <f t="shared" si="0"/>
        <v>0</v>
      </c>
      <c r="M48" s="2">
        <f>IF(B48="D",VLOOKUP(L48,EinzelD!D_NDL,2,TRUE),VLOOKUP(L48,EinzelD!D_NDL,2,TRUE))</f>
      </c>
    </row>
    <row r="49" spans="1:13" ht="12.75">
      <c r="A49" t="s">
        <v>316</v>
      </c>
      <c r="B49" t="s">
        <v>12</v>
      </c>
      <c r="C49" t="s">
        <v>64</v>
      </c>
      <c r="D49" t="s">
        <v>258</v>
      </c>
      <c r="E49" t="s">
        <v>20</v>
      </c>
      <c r="F49" t="s">
        <v>64</v>
      </c>
      <c r="G49" t="s">
        <v>64</v>
      </c>
      <c r="H49" t="s">
        <v>64</v>
      </c>
      <c r="I49" t="s">
        <v>64</v>
      </c>
      <c r="J49" t="s">
        <v>64</v>
      </c>
      <c r="L49">
        <f t="shared" si="0"/>
        <v>0</v>
      </c>
      <c r="M49" s="2">
        <f>IF(B49="D",VLOOKUP(L49,EinzelD!D_NDL,2,TRUE),VLOOKUP(L49,EinzelD!D_NDL,2,TRUE))</f>
      </c>
    </row>
    <row r="50" spans="1:3" ht="12.75">
      <c r="A50" s="4">
        <f>ROW()-5</f>
        <v>45</v>
      </c>
      <c r="B50" s="5"/>
      <c r="C50" s="5" t="s">
        <v>206</v>
      </c>
    </row>
  </sheetData>
  <autoFilter ref="A4:M50"/>
  <mergeCells count="3">
    <mergeCell ref="A1:M1"/>
    <mergeCell ref="A2:M2"/>
    <mergeCell ref="A3:M3"/>
  </mergeCells>
  <printOptions/>
  <pageMargins left="0.6692913385826772" right="0.5511811023622047" top="0.5118110236220472" bottom="0.7480314960629921" header="0.4724409448818898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8"/>
  <sheetViews>
    <sheetView tabSelected="1" workbookViewId="0" topLeftCell="A1">
      <pane ySplit="4" topLeftCell="BM5" activePane="bottomLeft" state="frozen"/>
      <selection pane="topLeft" activeCell="A1" sqref="A1"/>
      <selection pane="bottomLeft" activeCell="N10" sqref="N10"/>
    </sheetView>
  </sheetViews>
  <sheetFormatPr defaultColWidth="11.421875" defaultRowHeight="12.75"/>
  <cols>
    <col min="1" max="1" width="4.7109375" style="4" customWidth="1"/>
    <col min="2" max="2" width="3.7109375" style="2" hidden="1" customWidth="1"/>
    <col min="3" max="3" width="5.7109375" style="3" customWidth="1"/>
    <col min="4" max="5" width="20.7109375" style="0" customWidth="1"/>
    <col min="6" max="12" width="4.7109375" style="0" customWidth="1"/>
    <col min="13" max="13" width="6.7109375" style="2" customWidth="1"/>
  </cols>
  <sheetData>
    <row r="1" spans="1:13" ht="30" customHeight="1">
      <c r="A1" s="9" t="s">
        <v>244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" customHeight="1">
      <c r="A2" s="10" t="s">
        <v>203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" customHeight="1">
      <c r="A3" s="10" t="str">
        <f>VLOOKUP(COUNT(TEAMD!F5:K5),TagTab,2,FALSE)</f>
        <v>6. Durchgang: 26./27.01.2002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32.25" thickBot="1">
      <c r="A4" s="7" t="s">
        <v>0</v>
      </c>
      <c r="B4" s="7" t="s">
        <v>3</v>
      </c>
      <c r="C4" s="7" t="s">
        <v>4</v>
      </c>
      <c r="D4" s="8" t="s">
        <v>1</v>
      </c>
      <c r="E4" s="8" t="s">
        <v>2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14</v>
      </c>
      <c r="M4" s="8" t="s">
        <v>13</v>
      </c>
    </row>
    <row r="5" spans="1:13" ht="12.75">
      <c r="A5" t="s">
        <v>18</v>
      </c>
      <c r="B5" t="s">
        <v>11</v>
      </c>
      <c r="C5">
        <v>465</v>
      </c>
      <c r="D5" t="s">
        <v>74</v>
      </c>
      <c r="E5" t="s">
        <v>72</v>
      </c>
      <c r="F5">
        <v>73</v>
      </c>
      <c r="G5">
        <v>86</v>
      </c>
      <c r="H5">
        <v>73</v>
      </c>
      <c r="I5">
        <v>75</v>
      </c>
      <c r="J5">
        <v>85</v>
      </c>
      <c r="K5">
        <v>73</v>
      </c>
      <c r="L5">
        <f aca="true" t="shared" si="0" ref="L5:L68">IF(ISBLANK(E5),0,MAX(F5,G5,H5,I5,J5,K5))</f>
        <v>86</v>
      </c>
      <c r="M5" s="2" t="str">
        <f>IF(B5="D",VLOOKUP(L5,[0]!D_NDL,2,TRUE),VLOOKUP(L5,[0]!H_NDL,4,TRUE))</f>
        <v>gold</v>
      </c>
    </row>
    <row r="6" spans="1:13" ht="12.75">
      <c r="A6" t="s">
        <v>21</v>
      </c>
      <c r="B6" t="s">
        <v>11</v>
      </c>
      <c r="C6">
        <v>463</v>
      </c>
      <c r="D6" t="s">
        <v>99</v>
      </c>
      <c r="E6" t="s">
        <v>78</v>
      </c>
      <c r="F6">
        <v>82</v>
      </c>
      <c r="G6">
        <v>70</v>
      </c>
      <c r="H6">
        <v>78</v>
      </c>
      <c r="I6">
        <v>87</v>
      </c>
      <c r="J6">
        <v>81</v>
      </c>
      <c r="K6">
        <v>65</v>
      </c>
      <c r="L6">
        <f t="shared" si="0"/>
        <v>87</v>
      </c>
      <c r="M6" s="2" t="str">
        <f>IF(B6="D",VLOOKUP(L6,[0]!D_NDL,2,TRUE),VLOOKUP(L6,[0]!H_NDL,4,TRUE))</f>
        <v>gold</v>
      </c>
    </row>
    <row r="7" spans="1:13" ht="12.75">
      <c r="A7" t="s">
        <v>24</v>
      </c>
      <c r="B7" t="s">
        <v>11</v>
      </c>
      <c r="C7">
        <v>461</v>
      </c>
      <c r="D7" t="s">
        <v>91</v>
      </c>
      <c r="E7" t="s">
        <v>72</v>
      </c>
      <c r="F7">
        <v>84</v>
      </c>
      <c r="G7">
        <v>79</v>
      </c>
      <c r="H7">
        <v>67</v>
      </c>
      <c r="I7">
        <v>94</v>
      </c>
      <c r="J7">
        <v>66</v>
      </c>
      <c r="K7">
        <v>71</v>
      </c>
      <c r="L7">
        <f t="shared" si="0"/>
        <v>94</v>
      </c>
      <c r="M7" s="2" t="str">
        <f>IF(B7="D",VLOOKUP(L7,[0]!D_NDL,2,TRUE),VLOOKUP(L7,[0]!H_NDL,4,TRUE))</f>
        <v>gold</v>
      </c>
    </row>
    <row r="8" spans="1:13" ht="12.75">
      <c r="A8" t="s">
        <v>27</v>
      </c>
      <c r="B8" t="s">
        <v>11</v>
      </c>
      <c r="C8">
        <v>455</v>
      </c>
      <c r="D8" t="s">
        <v>76</v>
      </c>
      <c r="E8" t="s">
        <v>72</v>
      </c>
      <c r="F8">
        <v>71</v>
      </c>
      <c r="G8">
        <v>97</v>
      </c>
      <c r="H8">
        <v>63</v>
      </c>
      <c r="I8">
        <v>82</v>
      </c>
      <c r="J8">
        <v>79</v>
      </c>
      <c r="K8">
        <v>63</v>
      </c>
      <c r="L8">
        <f t="shared" si="0"/>
        <v>97</v>
      </c>
      <c r="M8" s="2" t="str">
        <f>IF(B8="D",VLOOKUP(L8,[0]!D_NDL,2,TRUE),VLOOKUP(L8,[0]!H_NDL,4,TRUE))</f>
        <v>gold</v>
      </c>
    </row>
    <row r="9" spans="1:13" ht="12.75">
      <c r="A9" t="s">
        <v>29</v>
      </c>
      <c r="B9" t="s">
        <v>11</v>
      </c>
      <c r="C9">
        <v>450</v>
      </c>
      <c r="D9" t="s">
        <v>89</v>
      </c>
      <c r="E9" t="s">
        <v>26</v>
      </c>
      <c r="F9">
        <v>59</v>
      </c>
      <c r="G9">
        <v>70</v>
      </c>
      <c r="H9">
        <v>101</v>
      </c>
      <c r="I9">
        <v>68</v>
      </c>
      <c r="J9">
        <v>79</v>
      </c>
      <c r="K9">
        <v>73</v>
      </c>
      <c r="L9">
        <f t="shared" si="0"/>
        <v>101</v>
      </c>
      <c r="M9" s="2" t="str">
        <f>IF(B9="D",VLOOKUP(L9,[0]!D_NDL,2,TRUE),VLOOKUP(L9,[0]!H_NDL,4,TRUE))</f>
        <v>gold</v>
      </c>
    </row>
    <row r="10" spans="1:13" ht="12.75">
      <c r="A10" t="s">
        <v>31</v>
      </c>
      <c r="B10" t="s">
        <v>11</v>
      </c>
      <c r="C10">
        <v>426</v>
      </c>
      <c r="D10" t="s">
        <v>93</v>
      </c>
      <c r="E10" t="s">
        <v>88</v>
      </c>
      <c r="F10">
        <v>71</v>
      </c>
      <c r="G10">
        <v>67</v>
      </c>
      <c r="H10">
        <v>81</v>
      </c>
      <c r="I10">
        <v>60</v>
      </c>
      <c r="J10">
        <v>69</v>
      </c>
      <c r="K10">
        <v>78</v>
      </c>
      <c r="L10">
        <f t="shared" si="0"/>
        <v>81</v>
      </c>
      <c r="M10" s="2" t="str">
        <f>IF(B10="D",VLOOKUP(L10,[0]!D_NDL,2,TRUE),VLOOKUP(L10,[0]!H_NDL,4,TRUE))</f>
        <v>silber</v>
      </c>
    </row>
    <row r="11" spans="1:13" ht="12.75">
      <c r="A11" t="s">
        <v>33</v>
      </c>
      <c r="B11" t="s">
        <v>11</v>
      </c>
      <c r="C11">
        <v>424</v>
      </c>
      <c r="D11" t="s">
        <v>108</v>
      </c>
      <c r="E11" t="s">
        <v>102</v>
      </c>
      <c r="F11">
        <v>78</v>
      </c>
      <c r="G11">
        <v>70</v>
      </c>
      <c r="H11">
        <v>79</v>
      </c>
      <c r="I11">
        <v>80</v>
      </c>
      <c r="J11">
        <v>57</v>
      </c>
      <c r="K11">
        <v>60</v>
      </c>
      <c r="L11">
        <f t="shared" si="0"/>
        <v>80</v>
      </c>
      <c r="M11" s="2" t="str">
        <f>IF(B11="D",VLOOKUP(L11,[0]!D_NDL,2,TRUE),VLOOKUP(L11,[0]!H_NDL,4,TRUE))</f>
        <v>silber</v>
      </c>
    </row>
    <row r="12" spans="1:13" ht="12.75">
      <c r="A12" t="s">
        <v>201</v>
      </c>
      <c r="B12" t="s">
        <v>11</v>
      </c>
      <c r="C12">
        <v>423</v>
      </c>
      <c r="D12" t="s">
        <v>73</v>
      </c>
      <c r="E12" t="s">
        <v>72</v>
      </c>
      <c r="F12">
        <v>63</v>
      </c>
      <c r="G12">
        <v>87</v>
      </c>
      <c r="H12">
        <v>72</v>
      </c>
      <c r="I12">
        <v>61</v>
      </c>
      <c r="J12">
        <v>75</v>
      </c>
      <c r="K12">
        <v>65</v>
      </c>
      <c r="L12">
        <f t="shared" si="0"/>
        <v>87</v>
      </c>
      <c r="M12" s="2" t="str">
        <f>IF(B12="D",VLOOKUP(L12,[0]!D_NDL,2,TRUE),VLOOKUP(L12,[0]!H_NDL,4,TRUE))</f>
        <v>gold</v>
      </c>
    </row>
    <row r="13" spans="1:13" ht="12.75">
      <c r="A13" t="s">
        <v>36</v>
      </c>
      <c r="B13" t="s">
        <v>11</v>
      </c>
      <c r="C13">
        <v>422</v>
      </c>
      <c r="D13" t="s">
        <v>154</v>
      </c>
      <c r="E13" t="s">
        <v>102</v>
      </c>
      <c r="F13">
        <v>82</v>
      </c>
      <c r="G13">
        <v>66</v>
      </c>
      <c r="H13">
        <v>76</v>
      </c>
      <c r="I13">
        <v>72</v>
      </c>
      <c r="J13">
        <v>65</v>
      </c>
      <c r="K13">
        <v>61</v>
      </c>
      <c r="L13">
        <f t="shared" si="0"/>
        <v>82</v>
      </c>
      <c r="M13" s="2" t="str">
        <f>IF(B13="D",VLOOKUP(L13,[0]!D_NDL,2,TRUE),VLOOKUP(L13,[0]!H_NDL,4,TRUE))</f>
        <v>silber</v>
      </c>
    </row>
    <row r="14" spans="1:13" ht="12.75">
      <c r="A14" t="s">
        <v>84</v>
      </c>
      <c r="B14" t="s">
        <v>11</v>
      </c>
      <c r="C14">
        <v>421</v>
      </c>
      <c r="D14" t="s">
        <v>85</v>
      </c>
      <c r="E14" t="s">
        <v>80</v>
      </c>
      <c r="F14">
        <v>76</v>
      </c>
      <c r="G14">
        <v>73</v>
      </c>
      <c r="H14">
        <v>67</v>
      </c>
      <c r="I14">
        <v>76</v>
      </c>
      <c r="J14">
        <v>64</v>
      </c>
      <c r="K14">
        <v>65</v>
      </c>
      <c r="L14">
        <f t="shared" si="0"/>
        <v>76</v>
      </c>
      <c r="M14" s="2" t="str">
        <f>IF(B14="D",VLOOKUP(L14,[0]!D_NDL,2,TRUE),VLOOKUP(L14,[0]!H_NDL,4,TRUE))</f>
        <v>bronze</v>
      </c>
    </row>
    <row r="15" spans="1:13" ht="12.75">
      <c r="A15" t="s">
        <v>228</v>
      </c>
      <c r="B15" t="s">
        <v>11</v>
      </c>
      <c r="C15">
        <v>416</v>
      </c>
      <c r="D15" t="s">
        <v>106</v>
      </c>
      <c r="E15" t="s">
        <v>88</v>
      </c>
      <c r="F15">
        <v>57</v>
      </c>
      <c r="G15">
        <v>68</v>
      </c>
      <c r="H15">
        <v>77</v>
      </c>
      <c r="I15">
        <v>74</v>
      </c>
      <c r="J15">
        <v>70</v>
      </c>
      <c r="K15">
        <v>70</v>
      </c>
      <c r="L15">
        <f t="shared" si="0"/>
        <v>77</v>
      </c>
      <c r="M15" s="2" t="str">
        <f>IF(B15="D",VLOOKUP(L15,[0]!D_NDL,2,TRUE),VLOOKUP(L15,[0]!H_NDL,4,TRUE))</f>
        <v>bronze</v>
      </c>
    </row>
    <row r="16" spans="1:13" ht="12.75">
      <c r="A16" t="s">
        <v>39</v>
      </c>
      <c r="B16" t="s">
        <v>11</v>
      </c>
      <c r="C16">
        <v>415</v>
      </c>
      <c r="D16" t="s">
        <v>142</v>
      </c>
      <c r="E16" t="s">
        <v>82</v>
      </c>
      <c r="F16">
        <v>77</v>
      </c>
      <c r="G16">
        <v>65</v>
      </c>
      <c r="H16">
        <v>68</v>
      </c>
      <c r="I16">
        <v>78</v>
      </c>
      <c r="J16">
        <v>71</v>
      </c>
      <c r="K16">
        <v>56</v>
      </c>
      <c r="L16">
        <f t="shared" si="0"/>
        <v>78</v>
      </c>
      <c r="M16" s="2" t="str">
        <f>IF(B16="D",VLOOKUP(L16,[0]!D_NDL,2,TRUE),VLOOKUP(L16,[0]!H_NDL,4,TRUE))</f>
        <v>bronze</v>
      </c>
    </row>
    <row r="17" spans="1:13" ht="12.75">
      <c r="A17" t="s">
        <v>39</v>
      </c>
      <c r="B17" t="s">
        <v>11</v>
      </c>
      <c r="C17">
        <v>415</v>
      </c>
      <c r="D17" t="s">
        <v>97</v>
      </c>
      <c r="E17" t="s">
        <v>54</v>
      </c>
      <c r="F17">
        <v>73</v>
      </c>
      <c r="G17">
        <v>68</v>
      </c>
      <c r="H17">
        <v>67</v>
      </c>
      <c r="I17">
        <v>60</v>
      </c>
      <c r="J17">
        <v>77</v>
      </c>
      <c r="K17">
        <v>70</v>
      </c>
      <c r="L17">
        <f t="shared" si="0"/>
        <v>77</v>
      </c>
      <c r="M17" s="2" t="str">
        <f>IF(B17="D",VLOOKUP(L17,[0]!D_NDL,2,TRUE),VLOOKUP(L17,[0]!H_NDL,4,TRUE))</f>
        <v>bronze</v>
      </c>
    </row>
    <row r="18" spans="1:13" ht="12.75">
      <c r="A18" t="s">
        <v>42</v>
      </c>
      <c r="B18" t="s">
        <v>11</v>
      </c>
      <c r="C18">
        <v>413</v>
      </c>
      <c r="D18" t="s">
        <v>90</v>
      </c>
      <c r="E18" t="s">
        <v>26</v>
      </c>
      <c r="F18">
        <v>63</v>
      </c>
      <c r="G18">
        <v>66</v>
      </c>
      <c r="H18">
        <v>72</v>
      </c>
      <c r="I18">
        <v>52</v>
      </c>
      <c r="J18">
        <v>74</v>
      </c>
      <c r="K18">
        <v>86</v>
      </c>
      <c r="L18">
        <f t="shared" si="0"/>
        <v>86</v>
      </c>
      <c r="M18" s="2" t="str">
        <f>IF(B18="D",VLOOKUP(L18,[0]!D_NDL,2,TRUE),VLOOKUP(L18,[0]!H_NDL,4,TRUE))</f>
        <v>gold</v>
      </c>
    </row>
    <row r="19" spans="1:13" ht="12.75">
      <c r="A19" t="s">
        <v>44</v>
      </c>
      <c r="B19" t="s">
        <v>11</v>
      </c>
      <c r="C19">
        <v>411</v>
      </c>
      <c r="D19" t="s">
        <v>86</v>
      </c>
      <c r="E19" t="s">
        <v>26</v>
      </c>
      <c r="F19">
        <v>66</v>
      </c>
      <c r="G19">
        <v>73</v>
      </c>
      <c r="H19">
        <v>74</v>
      </c>
      <c r="I19">
        <v>66</v>
      </c>
      <c r="J19">
        <v>59</v>
      </c>
      <c r="K19">
        <v>73</v>
      </c>
      <c r="L19">
        <f t="shared" si="0"/>
        <v>74</v>
      </c>
      <c r="M19" s="2">
        <f>IF(B19="D",VLOOKUP(L19,[0]!D_NDL,2,TRUE),VLOOKUP(L19,[0]!H_NDL,4,TRUE))</f>
      </c>
    </row>
    <row r="20" spans="1:13" ht="12.75">
      <c r="A20" t="s">
        <v>44</v>
      </c>
      <c r="B20" t="s">
        <v>11</v>
      </c>
      <c r="C20">
        <v>411</v>
      </c>
      <c r="D20" t="s">
        <v>77</v>
      </c>
      <c r="E20" t="s">
        <v>78</v>
      </c>
      <c r="F20">
        <v>73</v>
      </c>
      <c r="G20">
        <v>63</v>
      </c>
      <c r="H20">
        <v>65</v>
      </c>
      <c r="I20">
        <v>76</v>
      </c>
      <c r="J20">
        <v>73</v>
      </c>
      <c r="K20">
        <v>61</v>
      </c>
      <c r="L20">
        <f t="shared" si="0"/>
        <v>76</v>
      </c>
      <c r="M20" s="2" t="str">
        <f>IF(B20="D",VLOOKUP(L20,[0]!D_NDL,2,TRUE),VLOOKUP(L20,[0]!H_NDL,4,TRUE))</f>
        <v>bronze</v>
      </c>
    </row>
    <row r="21" spans="1:13" ht="12.75">
      <c r="A21" t="s">
        <v>48</v>
      </c>
      <c r="B21" t="s">
        <v>11</v>
      </c>
      <c r="C21">
        <v>409</v>
      </c>
      <c r="D21" t="s">
        <v>139</v>
      </c>
      <c r="E21" t="s">
        <v>88</v>
      </c>
      <c r="F21">
        <v>60</v>
      </c>
      <c r="G21">
        <v>65</v>
      </c>
      <c r="H21">
        <v>75</v>
      </c>
      <c r="I21">
        <v>64</v>
      </c>
      <c r="J21">
        <v>72</v>
      </c>
      <c r="K21">
        <v>73</v>
      </c>
      <c r="L21">
        <f t="shared" si="0"/>
        <v>75</v>
      </c>
      <c r="M21" s="2" t="str">
        <f>IF(B21="D",VLOOKUP(L21,[0]!D_NDL,2,TRUE),VLOOKUP(L21,[0]!H_NDL,4,TRUE))</f>
        <v>bronze</v>
      </c>
    </row>
    <row r="22" spans="1:13" ht="12.75">
      <c r="A22" t="s">
        <v>49</v>
      </c>
      <c r="B22" t="s">
        <v>11</v>
      </c>
      <c r="C22">
        <v>407</v>
      </c>
      <c r="D22" t="s">
        <v>111</v>
      </c>
      <c r="E22" t="s">
        <v>82</v>
      </c>
      <c r="F22">
        <v>73</v>
      </c>
      <c r="G22">
        <v>60</v>
      </c>
      <c r="H22">
        <v>67</v>
      </c>
      <c r="I22">
        <v>76</v>
      </c>
      <c r="J22">
        <v>62</v>
      </c>
      <c r="K22">
        <v>69</v>
      </c>
      <c r="L22">
        <f t="shared" si="0"/>
        <v>76</v>
      </c>
      <c r="M22" s="2" t="str">
        <f>IF(B22="D",VLOOKUP(L22,[0]!D_NDL,2,TRUE),VLOOKUP(L22,[0]!H_NDL,4,TRUE))</f>
        <v>bronze</v>
      </c>
    </row>
    <row r="23" spans="1:13" ht="12.75">
      <c r="A23" t="s">
        <v>51</v>
      </c>
      <c r="B23" t="s">
        <v>11</v>
      </c>
      <c r="C23">
        <v>406</v>
      </c>
      <c r="D23" t="s">
        <v>112</v>
      </c>
      <c r="E23" t="s">
        <v>54</v>
      </c>
      <c r="F23">
        <v>64</v>
      </c>
      <c r="G23">
        <v>74</v>
      </c>
      <c r="H23">
        <v>64</v>
      </c>
      <c r="I23">
        <v>69</v>
      </c>
      <c r="J23">
        <v>73</v>
      </c>
      <c r="K23">
        <v>62</v>
      </c>
      <c r="L23">
        <f t="shared" si="0"/>
        <v>74</v>
      </c>
      <c r="M23" s="2">
        <f>IF(B23="D",VLOOKUP(L23,[0]!D_NDL,2,TRUE),VLOOKUP(L23,[0]!H_NDL,4,TRUE))</f>
      </c>
    </row>
    <row r="24" spans="1:13" ht="12.75">
      <c r="A24" t="s">
        <v>236</v>
      </c>
      <c r="B24" t="s">
        <v>11</v>
      </c>
      <c r="C24">
        <v>405</v>
      </c>
      <c r="D24" t="s">
        <v>100</v>
      </c>
      <c r="E24" t="s">
        <v>88</v>
      </c>
      <c r="F24">
        <v>63</v>
      </c>
      <c r="G24">
        <v>62</v>
      </c>
      <c r="H24">
        <v>80</v>
      </c>
      <c r="I24">
        <v>63</v>
      </c>
      <c r="J24">
        <v>71</v>
      </c>
      <c r="K24">
        <v>66</v>
      </c>
      <c r="L24">
        <f t="shared" si="0"/>
        <v>80</v>
      </c>
      <c r="M24" s="2" t="str">
        <f>IF(B24="D",VLOOKUP(L24,[0]!D_NDL,2,TRUE),VLOOKUP(L24,[0]!H_NDL,4,TRUE))</f>
        <v>silber</v>
      </c>
    </row>
    <row r="25" spans="1:13" ht="12.75">
      <c r="A25" t="s">
        <v>229</v>
      </c>
      <c r="B25" t="s">
        <v>11</v>
      </c>
      <c r="C25">
        <v>401</v>
      </c>
      <c r="D25" t="s">
        <v>260</v>
      </c>
      <c r="E25" t="s">
        <v>88</v>
      </c>
      <c r="F25">
        <v>64</v>
      </c>
      <c r="G25">
        <v>69</v>
      </c>
      <c r="H25">
        <v>77</v>
      </c>
      <c r="I25">
        <v>57</v>
      </c>
      <c r="J25">
        <v>62</v>
      </c>
      <c r="K25">
        <v>72</v>
      </c>
      <c r="L25">
        <f t="shared" si="0"/>
        <v>77</v>
      </c>
      <c r="M25" s="2" t="str">
        <f>IF(B25="D",VLOOKUP(L25,[0]!D_NDL,2,TRUE),VLOOKUP(L25,[0]!H_NDL,4,TRUE))</f>
        <v>bronze</v>
      </c>
    </row>
    <row r="26" spans="1:13" ht="12.75">
      <c r="A26" t="s">
        <v>250</v>
      </c>
      <c r="B26" t="s">
        <v>11</v>
      </c>
      <c r="C26">
        <v>400</v>
      </c>
      <c r="D26" t="s">
        <v>136</v>
      </c>
      <c r="E26" t="s">
        <v>95</v>
      </c>
      <c r="F26">
        <v>65</v>
      </c>
      <c r="G26">
        <v>65</v>
      </c>
      <c r="H26">
        <v>81</v>
      </c>
      <c r="I26">
        <v>58</v>
      </c>
      <c r="J26">
        <v>59</v>
      </c>
      <c r="K26">
        <v>72</v>
      </c>
      <c r="L26">
        <f t="shared" si="0"/>
        <v>81</v>
      </c>
      <c r="M26" s="2" t="str">
        <f>IF(B26="D",VLOOKUP(L26,[0]!D_NDL,2,TRUE),VLOOKUP(L26,[0]!H_NDL,4,TRUE))</f>
        <v>silber</v>
      </c>
    </row>
    <row r="27" spans="1:13" ht="12.75">
      <c r="A27" t="s">
        <v>334</v>
      </c>
      <c r="B27" t="s">
        <v>11</v>
      </c>
      <c r="C27">
        <v>399</v>
      </c>
      <c r="D27" t="s">
        <v>145</v>
      </c>
      <c r="E27" t="s">
        <v>82</v>
      </c>
      <c r="F27">
        <v>67</v>
      </c>
      <c r="G27">
        <v>68</v>
      </c>
      <c r="H27">
        <v>61</v>
      </c>
      <c r="I27">
        <v>69</v>
      </c>
      <c r="J27">
        <v>67</v>
      </c>
      <c r="K27">
        <v>67</v>
      </c>
      <c r="L27">
        <f t="shared" si="0"/>
        <v>69</v>
      </c>
      <c r="M27" s="2">
        <f>IF(B27="D",VLOOKUP(L27,[0]!D_NDL,2,TRUE),VLOOKUP(L27,[0]!H_NDL,4,TRUE))</f>
      </c>
    </row>
    <row r="28" spans="1:13" ht="12.75">
      <c r="A28" t="s">
        <v>317</v>
      </c>
      <c r="B28" t="s">
        <v>11</v>
      </c>
      <c r="C28">
        <v>397</v>
      </c>
      <c r="D28" t="s">
        <v>96</v>
      </c>
      <c r="E28" t="s">
        <v>78</v>
      </c>
      <c r="F28">
        <v>63</v>
      </c>
      <c r="G28">
        <v>65</v>
      </c>
      <c r="H28">
        <v>65</v>
      </c>
      <c r="I28">
        <v>66</v>
      </c>
      <c r="J28">
        <v>70</v>
      </c>
      <c r="K28">
        <v>68</v>
      </c>
      <c r="L28">
        <f t="shared" si="0"/>
        <v>70</v>
      </c>
      <c r="M28" s="2">
        <f>IF(B28="D",VLOOKUP(L28,[0]!D_NDL,2,TRUE),VLOOKUP(L28,[0]!H_NDL,4,TRUE))</f>
      </c>
    </row>
    <row r="29" spans="1:13" ht="12.75">
      <c r="A29" t="s">
        <v>296</v>
      </c>
      <c r="B29" t="s">
        <v>11</v>
      </c>
      <c r="C29">
        <v>396</v>
      </c>
      <c r="D29" t="s">
        <v>126</v>
      </c>
      <c r="E29" t="s">
        <v>28</v>
      </c>
      <c r="F29">
        <v>76</v>
      </c>
      <c r="G29">
        <v>66</v>
      </c>
      <c r="H29">
        <v>60</v>
      </c>
      <c r="I29">
        <v>77</v>
      </c>
      <c r="J29">
        <v>55</v>
      </c>
      <c r="K29">
        <v>62</v>
      </c>
      <c r="L29">
        <f t="shared" si="0"/>
        <v>77</v>
      </c>
      <c r="M29" s="2" t="str">
        <f>IF(B29="D",VLOOKUP(L29,[0]!D_NDL,2,TRUE),VLOOKUP(L29,[0]!H_NDL,4,TRUE))</f>
        <v>bronze</v>
      </c>
    </row>
    <row r="30" spans="1:13" ht="12.75">
      <c r="A30" t="s">
        <v>296</v>
      </c>
      <c r="B30" t="s">
        <v>11</v>
      </c>
      <c r="C30">
        <v>396</v>
      </c>
      <c r="D30" t="s">
        <v>81</v>
      </c>
      <c r="E30" t="s">
        <v>82</v>
      </c>
      <c r="F30">
        <v>74</v>
      </c>
      <c r="G30">
        <v>57</v>
      </c>
      <c r="H30">
        <v>63</v>
      </c>
      <c r="I30">
        <v>77</v>
      </c>
      <c r="J30">
        <v>63</v>
      </c>
      <c r="K30">
        <v>62</v>
      </c>
      <c r="L30">
        <f t="shared" si="0"/>
        <v>77</v>
      </c>
      <c r="M30" s="2" t="str">
        <f>IF(B30="D",VLOOKUP(L30,[0]!D_NDL,2,TRUE),VLOOKUP(L30,[0]!H_NDL,4,TRUE))</f>
        <v>bronze</v>
      </c>
    </row>
    <row r="31" spans="1:13" ht="12.75">
      <c r="A31" t="s">
        <v>296</v>
      </c>
      <c r="B31" t="s">
        <v>11</v>
      </c>
      <c r="C31">
        <v>396</v>
      </c>
      <c r="D31" t="s">
        <v>83</v>
      </c>
      <c r="E31" t="s">
        <v>26</v>
      </c>
      <c r="F31">
        <v>65</v>
      </c>
      <c r="G31">
        <v>64</v>
      </c>
      <c r="H31">
        <v>74</v>
      </c>
      <c r="I31">
        <v>63</v>
      </c>
      <c r="J31">
        <v>56</v>
      </c>
      <c r="K31">
        <v>74</v>
      </c>
      <c r="L31">
        <f t="shared" si="0"/>
        <v>74</v>
      </c>
      <c r="M31" s="2">
        <f>IF(B31="D",VLOOKUP(L31,[0]!D_NDL,2,TRUE),VLOOKUP(L31,[0]!H_NDL,4,TRUE))</f>
      </c>
    </row>
    <row r="32" spans="1:13" ht="12.75">
      <c r="A32" t="s">
        <v>227</v>
      </c>
      <c r="B32" t="s">
        <v>11</v>
      </c>
      <c r="C32">
        <v>395</v>
      </c>
      <c r="D32" t="s">
        <v>107</v>
      </c>
      <c r="E32" t="s">
        <v>80</v>
      </c>
      <c r="F32">
        <v>71</v>
      </c>
      <c r="G32">
        <v>68</v>
      </c>
      <c r="H32">
        <v>64</v>
      </c>
      <c r="I32">
        <v>65</v>
      </c>
      <c r="J32">
        <v>64</v>
      </c>
      <c r="K32">
        <v>63</v>
      </c>
      <c r="L32">
        <f t="shared" si="0"/>
        <v>71</v>
      </c>
      <c r="M32" s="2">
        <f>IF(B32="D",VLOOKUP(L32,[0]!D_NDL,2,TRUE),VLOOKUP(L32,[0]!H_NDL,4,TRUE))</f>
      </c>
    </row>
    <row r="33" spans="1:13" ht="12.75">
      <c r="A33" t="s">
        <v>237</v>
      </c>
      <c r="B33" t="s">
        <v>11</v>
      </c>
      <c r="C33">
        <v>394</v>
      </c>
      <c r="D33" t="s">
        <v>92</v>
      </c>
      <c r="E33" t="s">
        <v>26</v>
      </c>
      <c r="F33">
        <v>61</v>
      </c>
      <c r="G33">
        <v>60</v>
      </c>
      <c r="H33">
        <v>69</v>
      </c>
      <c r="I33">
        <v>64</v>
      </c>
      <c r="J33">
        <v>62</v>
      </c>
      <c r="K33">
        <v>78</v>
      </c>
      <c r="L33">
        <f t="shared" si="0"/>
        <v>78</v>
      </c>
      <c r="M33" s="2" t="str">
        <f>IF(B33="D",VLOOKUP(L33,[0]!D_NDL,2,TRUE),VLOOKUP(L33,[0]!H_NDL,4,TRUE))</f>
        <v>bronze</v>
      </c>
    </row>
    <row r="34" spans="1:13" ht="12.75">
      <c r="A34" t="s">
        <v>318</v>
      </c>
      <c r="B34" t="s">
        <v>11</v>
      </c>
      <c r="C34">
        <v>392</v>
      </c>
      <c r="D34" t="s">
        <v>113</v>
      </c>
      <c r="E34" t="s">
        <v>102</v>
      </c>
      <c r="F34">
        <v>80</v>
      </c>
      <c r="G34">
        <v>62</v>
      </c>
      <c r="H34">
        <v>54</v>
      </c>
      <c r="I34">
        <v>61</v>
      </c>
      <c r="J34">
        <v>67</v>
      </c>
      <c r="K34">
        <v>68</v>
      </c>
      <c r="L34">
        <f t="shared" si="0"/>
        <v>80</v>
      </c>
      <c r="M34" s="2" t="str">
        <f>IF(B34="D",VLOOKUP(L34,[0]!D_NDL,2,TRUE),VLOOKUP(L34,[0]!H_NDL,4,TRUE))</f>
        <v>silber</v>
      </c>
    </row>
    <row r="35" spans="1:13" ht="12.75">
      <c r="A35" t="s">
        <v>301</v>
      </c>
      <c r="B35" t="s">
        <v>11</v>
      </c>
      <c r="C35">
        <v>391</v>
      </c>
      <c r="D35" t="s">
        <v>115</v>
      </c>
      <c r="E35" t="s">
        <v>35</v>
      </c>
      <c r="F35">
        <v>77</v>
      </c>
      <c r="G35">
        <v>64</v>
      </c>
      <c r="H35">
        <v>51</v>
      </c>
      <c r="I35">
        <v>63</v>
      </c>
      <c r="J35">
        <v>82</v>
      </c>
      <c r="K35">
        <v>54</v>
      </c>
      <c r="L35">
        <f t="shared" si="0"/>
        <v>82</v>
      </c>
      <c r="M35" s="2" t="str">
        <f>IF(B35="D",VLOOKUP(L35,[0]!D_NDL,2,TRUE),VLOOKUP(L35,[0]!H_NDL,4,TRUE))</f>
        <v>silber</v>
      </c>
    </row>
    <row r="36" spans="1:13" ht="12.75">
      <c r="A36" t="s">
        <v>232</v>
      </c>
      <c r="B36" t="s">
        <v>11</v>
      </c>
      <c r="C36">
        <v>388</v>
      </c>
      <c r="D36" t="s">
        <v>191</v>
      </c>
      <c r="E36" t="s">
        <v>82</v>
      </c>
      <c r="F36">
        <v>71</v>
      </c>
      <c r="G36">
        <v>62</v>
      </c>
      <c r="H36">
        <v>62</v>
      </c>
      <c r="I36">
        <v>66</v>
      </c>
      <c r="J36">
        <v>65</v>
      </c>
      <c r="K36">
        <v>62</v>
      </c>
      <c r="L36">
        <f t="shared" si="0"/>
        <v>71</v>
      </c>
      <c r="M36" s="2">
        <f>IF(B36="D",VLOOKUP(L36,[0]!D_NDL,2,TRUE),VLOOKUP(L36,[0]!H_NDL,4,TRUE))</f>
      </c>
    </row>
    <row r="37" spans="1:13" ht="12.75">
      <c r="A37" t="s">
        <v>230</v>
      </c>
      <c r="B37" t="s">
        <v>11</v>
      </c>
      <c r="C37">
        <v>387</v>
      </c>
      <c r="D37" t="s">
        <v>94</v>
      </c>
      <c r="E37" t="s">
        <v>95</v>
      </c>
      <c r="F37">
        <v>68</v>
      </c>
      <c r="G37">
        <v>59</v>
      </c>
      <c r="H37">
        <v>68</v>
      </c>
      <c r="I37">
        <v>63</v>
      </c>
      <c r="J37">
        <v>56</v>
      </c>
      <c r="K37">
        <v>73</v>
      </c>
      <c r="L37">
        <f t="shared" si="0"/>
        <v>73</v>
      </c>
      <c r="M37" s="2">
        <f>IF(B37="D",VLOOKUP(L37,[0]!D_NDL,2,TRUE),VLOOKUP(L37,[0]!H_NDL,4,TRUE))</f>
      </c>
    </row>
    <row r="38" spans="1:13" ht="12.75">
      <c r="A38" t="s">
        <v>230</v>
      </c>
      <c r="B38" t="s">
        <v>11</v>
      </c>
      <c r="C38">
        <v>387</v>
      </c>
      <c r="D38" t="s">
        <v>117</v>
      </c>
      <c r="E38" t="s">
        <v>88</v>
      </c>
      <c r="F38">
        <v>56</v>
      </c>
      <c r="G38">
        <v>57</v>
      </c>
      <c r="H38">
        <v>61</v>
      </c>
      <c r="I38">
        <v>70</v>
      </c>
      <c r="J38">
        <v>74</v>
      </c>
      <c r="K38">
        <v>69</v>
      </c>
      <c r="L38">
        <f t="shared" si="0"/>
        <v>74</v>
      </c>
      <c r="M38" s="2">
        <f>IF(B38="D",VLOOKUP(L38,[0]!D_NDL,2,TRUE),VLOOKUP(L38,[0]!H_NDL,4,TRUE))</f>
      </c>
    </row>
    <row r="39" spans="1:13" ht="12.75">
      <c r="A39" t="s">
        <v>349</v>
      </c>
      <c r="B39" t="s">
        <v>11</v>
      </c>
      <c r="C39">
        <v>386</v>
      </c>
      <c r="D39" t="s">
        <v>261</v>
      </c>
      <c r="E39" t="s">
        <v>72</v>
      </c>
      <c r="F39">
        <v>63</v>
      </c>
      <c r="G39">
        <v>66</v>
      </c>
      <c r="H39">
        <v>62</v>
      </c>
      <c r="I39">
        <v>57</v>
      </c>
      <c r="J39">
        <v>74</v>
      </c>
      <c r="K39">
        <v>64</v>
      </c>
      <c r="L39">
        <f t="shared" si="0"/>
        <v>74</v>
      </c>
      <c r="M39" s="2">
        <f>IF(B39="D",VLOOKUP(L39,[0]!D_NDL,2,TRUE),VLOOKUP(L39,[0]!H_NDL,4,TRUE))</f>
      </c>
    </row>
    <row r="40" spans="1:13" ht="12.75">
      <c r="A40" t="s">
        <v>298</v>
      </c>
      <c r="B40" t="s">
        <v>11</v>
      </c>
      <c r="C40">
        <v>385</v>
      </c>
      <c r="D40" t="s">
        <v>141</v>
      </c>
      <c r="E40" t="s">
        <v>28</v>
      </c>
      <c r="F40">
        <v>66</v>
      </c>
      <c r="G40">
        <v>69</v>
      </c>
      <c r="H40">
        <v>54</v>
      </c>
      <c r="I40">
        <v>68</v>
      </c>
      <c r="J40">
        <v>61</v>
      </c>
      <c r="K40">
        <v>67</v>
      </c>
      <c r="L40">
        <f t="shared" si="0"/>
        <v>69</v>
      </c>
      <c r="M40" s="2">
        <f>IF(B40="D",VLOOKUP(L40,[0]!D_NDL,2,TRUE),VLOOKUP(L40,[0]!H_NDL,4,TRUE))</f>
      </c>
    </row>
    <row r="41" spans="1:13" ht="12.75">
      <c r="A41" t="s">
        <v>209</v>
      </c>
      <c r="B41" t="s">
        <v>11</v>
      </c>
      <c r="C41">
        <v>384</v>
      </c>
      <c r="D41" t="s">
        <v>104</v>
      </c>
      <c r="E41" t="s">
        <v>95</v>
      </c>
      <c r="F41">
        <v>61</v>
      </c>
      <c r="G41">
        <v>53</v>
      </c>
      <c r="H41">
        <v>75</v>
      </c>
      <c r="I41">
        <v>69</v>
      </c>
      <c r="J41">
        <v>66</v>
      </c>
      <c r="K41">
        <v>60</v>
      </c>
      <c r="L41">
        <f t="shared" si="0"/>
        <v>75</v>
      </c>
      <c r="M41" s="2" t="str">
        <f>IF(B41="D",VLOOKUP(L41,[0]!D_NDL,2,TRUE),VLOOKUP(L41,[0]!H_NDL,4,TRUE))</f>
        <v>bronze</v>
      </c>
    </row>
    <row r="42" spans="1:13" ht="12.75">
      <c r="A42" t="s">
        <v>231</v>
      </c>
      <c r="B42" t="s">
        <v>11</v>
      </c>
      <c r="C42">
        <v>381</v>
      </c>
      <c r="D42" t="s">
        <v>120</v>
      </c>
      <c r="E42" t="s">
        <v>121</v>
      </c>
      <c r="F42">
        <v>64</v>
      </c>
      <c r="G42">
        <v>54</v>
      </c>
      <c r="H42">
        <v>65</v>
      </c>
      <c r="I42">
        <v>56</v>
      </c>
      <c r="J42">
        <v>68</v>
      </c>
      <c r="K42">
        <v>74</v>
      </c>
      <c r="L42">
        <f t="shared" si="0"/>
        <v>74</v>
      </c>
      <c r="M42" s="2">
        <f>IF(B42="D",VLOOKUP(L42,[0]!D_NDL,2,TRUE),VLOOKUP(L42,[0]!H_NDL,4,TRUE))</f>
      </c>
    </row>
    <row r="43" spans="1:13" ht="12.75">
      <c r="A43" t="s">
        <v>231</v>
      </c>
      <c r="B43" t="s">
        <v>11</v>
      </c>
      <c r="C43">
        <v>381</v>
      </c>
      <c r="D43" t="s">
        <v>105</v>
      </c>
      <c r="E43" t="s">
        <v>54</v>
      </c>
      <c r="F43">
        <v>57</v>
      </c>
      <c r="G43">
        <v>61</v>
      </c>
      <c r="H43">
        <v>65</v>
      </c>
      <c r="I43">
        <v>63</v>
      </c>
      <c r="J43">
        <v>67</v>
      </c>
      <c r="K43">
        <v>68</v>
      </c>
      <c r="L43">
        <f t="shared" si="0"/>
        <v>68</v>
      </c>
      <c r="M43" s="2">
        <f>IF(B43="D",VLOOKUP(L43,[0]!D_NDL,2,TRUE),VLOOKUP(L43,[0]!H_NDL,4,TRUE))</f>
      </c>
    </row>
    <row r="44" spans="1:13" ht="12.75">
      <c r="A44" t="s">
        <v>302</v>
      </c>
      <c r="B44" t="s">
        <v>11</v>
      </c>
      <c r="C44">
        <v>380</v>
      </c>
      <c r="D44" t="s">
        <v>149</v>
      </c>
      <c r="E44" t="s">
        <v>82</v>
      </c>
      <c r="F44">
        <v>58</v>
      </c>
      <c r="G44">
        <v>65</v>
      </c>
      <c r="H44">
        <v>74</v>
      </c>
      <c r="I44">
        <v>64</v>
      </c>
      <c r="J44">
        <v>55</v>
      </c>
      <c r="K44">
        <v>64</v>
      </c>
      <c r="L44">
        <f t="shared" si="0"/>
        <v>74</v>
      </c>
      <c r="M44" s="2">
        <f>IF(B44="D",VLOOKUP(L44,[0]!D_NDL,2,TRUE),VLOOKUP(L44,[0]!H_NDL,4,TRUE))</f>
      </c>
    </row>
    <row r="45" spans="1:13" ht="12.75">
      <c r="A45" t="s">
        <v>300</v>
      </c>
      <c r="B45" t="s">
        <v>11</v>
      </c>
      <c r="C45">
        <v>372</v>
      </c>
      <c r="D45" t="s">
        <v>124</v>
      </c>
      <c r="E45" t="s">
        <v>248</v>
      </c>
      <c r="F45">
        <v>60</v>
      </c>
      <c r="G45">
        <v>58</v>
      </c>
      <c r="H45">
        <v>68</v>
      </c>
      <c r="I45">
        <v>70</v>
      </c>
      <c r="J45">
        <v>68</v>
      </c>
      <c r="K45">
        <v>48</v>
      </c>
      <c r="L45">
        <f t="shared" si="0"/>
        <v>70</v>
      </c>
      <c r="M45" s="2">
        <f>IF(B45="D",VLOOKUP(L45,[0]!D_NDL,2,TRUE),VLOOKUP(L45,[0]!H_NDL,4,TRUE))</f>
      </c>
    </row>
    <row r="46" spans="1:13" ht="12.75">
      <c r="A46" t="s">
        <v>300</v>
      </c>
      <c r="B46" t="s">
        <v>11</v>
      </c>
      <c r="C46">
        <v>372</v>
      </c>
      <c r="D46" t="s">
        <v>122</v>
      </c>
      <c r="E46" t="s">
        <v>88</v>
      </c>
      <c r="F46">
        <v>61</v>
      </c>
      <c r="G46">
        <v>59</v>
      </c>
      <c r="H46">
        <v>66</v>
      </c>
      <c r="I46">
        <v>58</v>
      </c>
      <c r="J46">
        <v>58</v>
      </c>
      <c r="K46">
        <v>70</v>
      </c>
      <c r="L46">
        <f t="shared" si="0"/>
        <v>70</v>
      </c>
      <c r="M46" s="2">
        <f>IF(B46="D",VLOOKUP(L46,[0]!D_NDL,2,TRUE),VLOOKUP(L46,[0]!H_NDL,4,TRUE))</f>
      </c>
    </row>
    <row r="47" spans="1:13" ht="12.75">
      <c r="A47" t="s">
        <v>319</v>
      </c>
      <c r="B47" t="s">
        <v>11</v>
      </c>
      <c r="C47">
        <v>370</v>
      </c>
      <c r="D47" t="s">
        <v>118</v>
      </c>
      <c r="E47" t="s">
        <v>95</v>
      </c>
      <c r="F47">
        <v>59</v>
      </c>
      <c r="G47">
        <v>58</v>
      </c>
      <c r="H47">
        <v>79</v>
      </c>
      <c r="I47">
        <v>59</v>
      </c>
      <c r="J47">
        <v>63</v>
      </c>
      <c r="K47">
        <v>52</v>
      </c>
      <c r="L47">
        <f t="shared" si="0"/>
        <v>79</v>
      </c>
      <c r="M47" s="2" t="str">
        <f>IF(B47="D",VLOOKUP(L47,[0]!D_NDL,2,TRUE),VLOOKUP(L47,[0]!H_NDL,4,TRUE))</f>
        <v>bronze</v>
      </c>
    </row>
    <row r="48" spans="1:13" ht="12.75">
      <c r="A48" t="s">
        <v>320</v>
      </c>
      <c r="B48" t="s">
        <v>11</v>
      </c>
      <c r="C48">
        <v>369</v>
      </c>
      <c r="D48" t="s">
        <v>134</v>
      </c>
      <c r="E48" t="s">
        <v>35</v>
      </c>
      <c r="F48">
        <v>57</v>
      </c>
      <c r="G48">
        <v>61</v>
      </c>
      <c r="H48">
        <v>73</v>
      </c>
      <c r="I48">
        <v>55</v>
      </c>
      <c r="J48">
        <v>65</v>
      </c>
      <c r="K48">
        <v>58</v>
      </c>
      <c r="L48">
        <f t="shared" si="0"/>
        <v>73</v>
      </c>
      <c r="M48" s="2">
        <f>IF(B48="D",VLOOKUP(L48,[0]!D_NDL,2,TRUE),VLOOKUP(L48,[0]!H_NDL,4,TRUE))</f>
      </c>
    </row>
    <row r="49" spans="1:13" ht="12.75">
      <c r="A49" t="s">
        <v>320</v>
      </c>
      <c r="B49" t="s">
        <v>11</v>
      </c>
      <c r="C49">
        <v>369</v>
      </c>
      <c r="D49" t="s">
        <v>222</v>
      </c>
      <c r="E49" t="s">
        <v>78</v>
      </c>
      <c r="F49">
        <v>65</v>
      </c>
      <c r="G49">
        <v>61</v>
      </c>
      <c r="H49">
        <v>56</v>
      </c>
      <c r="I49">
        <v>62</v>
      </c>
      <c r="J49">
        <v>60</v>
      </c>
      <c r="K49">
        <v>65</v>
      </c>
      <c r="L49">
        <f t="shared" si="0"/>
        <v>65</v>
      </c>
      <c r="M49" s="2">
        <f>IF(B49="D",VLOOKUP(L49,[0]!D_NDL,2,TRUE),VLOOKUP(L49,[0]!H_NDL,4,TRUE))</f>
      </c>
    </row>
    <row r="50" spans="1:13" ht="12.75">
      <c r="A50" t="s">
        <v>350</v>
      </c>
      <c r="B50" t="s">
        <v>11</v>
      </c>
      <c r="C50">
        <v>368</v>
      </c>
      <c r="D50" t="s">
        <v>156</v>
      </c>
      <c r="E50" t="s">
        <v>88</v>
      </c>
      <c r="F50">
        <v>64</v>
      </c>
      <c r="G50">
        <v>59</v>
      </c>
      <c r="H50">
        <v>68</v>
      </c>
      <c r="I50">
        <v>50</v>
      </c>
      <c r="J50">
        <v>64</v>
      </c>
      <c r="K50">
        <v>63</v>
      </c>
      <c r="L50">
        <f t="shared" si="0"/>
        <v>68</v>
      </c>
      <c r="M50" s="2">
        <f>IF(B50="D",VLOOKUP(L50,[0]!D_NDL,2,TRUE),VLOOKUP(L50,[0]!H_NDL,4,TRUE))</f>
      </c>
    </row>
    <row r="51" spans="1:13" ht="12.75">
      <c r="A51" t="s">
        <v>303</v>
      </c>
      <c r="B51" t="s">
        <v>11</v>
      </c>
      <c r="C51">
        <v>367</v>
      </c>
      <c r="D51" t="s">
        <v>116</v>
      </c>
      <c r="E51" t="s">
        <v>88</v>
      </c>
      <c r="F51">
        <v>54</v>
      </c>
      <c r="G51">
        <v>62</v>
      </c>
      <c r="H51">
        <v>68</v>
      </c>
      <c r="I51">
        <v>59</v>
      </c>
      <c r="J51">
        <v>60</v>
      </c>
      <c r="K51">
        <v>64</v>
      </c>
      <c r="L51">
        <f t="shared" si="0"/>
        <v>68</v>
      </c>
      <c r="M51" s="2">
        <f>IF(B51="D",VLOOKUP(L51,[0]!D_NDL,2,TRUE),VLOOKUP(L51,[0]!H_NDL,4,TRUE))</f>
      </c>
    </row>
    <row r="52" spans="1:13" ht="12.75">
      <c r="A52" t="s">
        <v>351</v>
      </c>
      <c r="B52" t="s">
        <v>11</v>
      </c>
      <c r="C52">
        <v>365</v>
      </c>
      <c r="D52" t="s">
        <v>224</v>
      </c>
      <c r="E52" t="s">
        <v>35</v>
      </c>
      <c r="F52">
        <v>62</v>
      </c>
      <c r="G52">
        <v>73</v>
      </c>
      <c r="H52">
        <v>54</v>
      </c>
      <c r="I52">
        <v>46</v>
      </c>
      <c r="J52">
        <v>72</v>
      </c>
      <c r="K52">
        <v>58</v>
      </c>
      <c r="L52">
        <f t="shared" si="0"/>
        <v>73</v>
      </c>
      <c r="M52" s="2">
        <f>IF(B52="D",VLOOKUP(L52,[0]!D_NDL,2,TRUE),VLOOKUP(L52,[0]!H_NDL,4,TRUE))</f>
      </c>
    </row>
    <row r="53" spans="1:13" ht="12.75">
      <c r="A53" t="s">
        <v>351</v>
      </c>
      <c r="B53" t="s">
        <v>11</v>
      </c>
      <c r="C53">
        <v>365</v>
      </c>
      <c r="D53" t="s">
        <v>335</v>
      </c>
      <c r="E53" t="s">
        <v>28</v>
      </c>
      <c r="F53">
        <v>67</v>
      </c>
      <c r="G53">
        <v>58</v>
      </c>
      <c r="H53">
        <v>59</v>
      </c>
      <c r="I53">
        <v>69</v>
      </c>
      <c r="J53">
        <v>50</v>
      </c>
      <c r="K53">
        <v>62</v>
      </c>
      <c r="L53">
        <f t="shared" si="0"/>
        <v>69</v>
      </c>
      <c r="M53" s="2">
        <f>IF(B53="D",VLOOKUP(L53,[0]!D_NDL,2,TRUE),VLOOKUP(L53,[0]!H_NDL,4,TRUE))</f>
      </c>
    </row>
    <row r="54" spans="1:13" ht="12.75">
      <c r="A54" t="s">
        <v>369</v>
      </c>
      <c r="B54" t="s">
        <v>11</v>
      </c>
      <c r="C54">
        <v>364</v>
      </c>
      <c r="D54" t="s">
        <v>193</v>
      </c>
      <c r="E54" t="s">
        <v>133</v>
      </c>
      <c r="F54">
        <v>69</v>
      </c>
      <c r="G54">
        <v>54</v>
      </c>
      <c r="H54">
        <v>57</v>
      </c>
      <c r="I54">
        <v>57</v>
      </c>
      <c r="J54">
        <v>64</v>
      </c>
      <c r="K54">
        <v>63</v>
      </c>
      <c r="L54">
        <f t="shared" si="0"/>
        <v>69</v>
      </c>
      <c r="M54" s="2">
        <f>IF(B54="D",VLOOKUP(L54,[0]!D_NDL,2,TRUE),VLOOKUP(L54,[0]!H_NDL,4,TRUE))</f>
      </c>
    </row>
    <row r="55" spans="1:13" ht="12.75">
      <c r="A55" t="s">
        <v>369</v>
      </c>
      <c r="B55" t="s">
        <v>11</v>
      </c>
      <c r="C55">
        <v>364</v>
      </c>
      <c r="D55" t="s">
        <v>138</v>
      </c>
      <c r="E55" t="s">
        <v>102</v>
      </c>
      <c r="F55">
        <v>65</v>
      </c>
      <c r="G55">
        <v>57</v>
      </c>
      <c r="H55">
        <v>60</v>
      </c>
      <c r="I55">
        <v>58</v>
      </c>
      <c r="J55">
        <v>62</v>
      </c>
      <c r="K55">
        <v>62</v>
      </c>
      <c r="L55">
        <f t="shared" si="0"/>
        <v>65</v>
      </c>
      <c r="M55" s="2">
        <f>IF(B55="D",VLOOKUP(L55,[0]!D_NDL,2,TRUE),VLOOKUP(L55,[0]!H_NDL,4,TRUE))</f>
      </c>
    </row>
    <row r="56" spans="1:13" ht="12.75">
      <c r="A56" t="s">
        <v>370</v>
      </c>
      <c r="B56" t="s">
        <v>11</v>
      </c>
      <c r="C56">
        <v>363</v>
      </c>
      <c r="D56" t="s">
        <v>140</v>
      </c>
      <c r="E56" t="s">
        <v>78</v>
      </c>
      <c r="F56">
        <v>62</v>
      </c>
      <c r="G56">
        <v>61</v>
      </c>
      <c r="H56">
        <v>63</v>
      </c>
      <c r="I56">
        <v>65</v>
      </c>
      <c r="J56">
        <v>55</v>
      </c>
      <c r="K56">
        <v>57</v>
      </c>
      <c r="L56">
        <f t="shared" si="0"/>
        <v>65</v>
      </c>
      <c r="M56" s="2">
        <f>IF(B56="D",VLOOKUP(L56,[0]!D_NDL,2,TRUE),VLOOKUP(L56,[0]!H_NDL,4,TRUE))</f>
      </c>
    </row>
    <row r="57" spans="1:13" ht="12.75">
      <c r="A57" t="s">
        <v>370</v>
      </c>
      <c r="B57" t="s">
        <v>11</v>
      </c>
      <c r="C57">
        <v>363</v>
      </c>
      <c r="D57" t="s">
        <v>143</v>
      </c>
      <c r="E57" t="s">
        <v>95</v>
      </c>
      <c r="F57">
        <v>46</v>
      </c>
      <c r="G57">
        <v>57</v>
      </c>
      <c r="H57">
        <v>74</v>
      </c>
      <c r="I57">
        <v>61</v>
      </c>
      <c r="J57">
        <v>61</v>
      </c>
      <c r="K57">
        <v>64</v>
      </c>
      <c r="L57">
        <f t="shared" si="0"/>
        <v>74</v>
      </c>
      <c r="M57" s="2">
        <f>IF(B57="D",VLOOKUP(L57,[0]!D_NDL,2,TRUE),VLOOKUP(L57,[0]!H_NDL,4,TRUE))</f>
      </c>
    </row>
    <row r="58" spans="1:13" ht="12.75">
      <c r="A58" t="s">
        <v>371</v>
      </c>
      <c r="B58" t="s">
        <v>11</v>
      </c>
      <c r="C58">
        <v>362</v>
      </c>
      <c r="D58" t="s">
        <v>127</v>
      </c>
      <c r="E58" t="s">
        <v>35</v>
      </c>
      <c r="F58">
        <v>60</v>
      </c>
      <c r="G58">
        <v>61</v>
      </c>
      <c r="H58">
        <v>66</v>
      </c>
      <c r="I58">
        <v>53</v>
      </c>
      <c r="J58">
        <v>64</v>
      </c>
      <c r="K58">
        <v>58</v>
      </c>
      <c r="L58">
        <f t="shared" si="0"/>
        <v>66</v>
      </c>
      <c r="M58" s="2">
        <f>IF(B58="D",VLOOKUP(L58,[0]!D_NDL,2,TRUE),VLOOKUP(L58,[0]!H_NDL,4,TRUE))</f>
      </c>
    </row>
    <row r="59" spans="1:13" ht="12.75">
      <c r="A59" t="s">
        <v>352</v>
      </c>
      <c r="B59" t="s">
        <v>11</v>
      </c>
      <c r="C59">
        <v>359</v>
      </c>
      <c r="D59" t="s">
        <v>137</v>
      </c>
      <c r="E59" t="s">
        <v>121</v>
      </c>
      <c r="F59">
        <v>58</v>
      </c>
      <c r="G59">
        <v>58</v>
      </c>
      <c r="H59">
        <v>71</v>
      </c>
      <c r="I59">
        <v>57</v>
      </c>
      <c r="J59">
        <v>54</v>
      </c>
      <c r="K59">
        <v>61</v>
      </c>
      <c r="L59">
        <f t="shared" si="0"/>
        <v>71</v>
      </c>
      <c r="M59" s="2">
        <f>IF(B59="D",VLOOKUP(L59,[0]!D_NDL,2,TRUE),VLOOKUP(L59,[0]!H_NDL,4,TRUE))</f>
      </c>
    </row>
    <row r="60" spans="1:13" ht="12.75">
      <c r="A60" t="s">
        <v>336</v>
      </c>
      <c r="B60" t="s">
        <v>11</v>
      </c>
      <c r="C60">
        <v>356</v>
      </c>
      <c r="D60" t="s">
        <v>184</v>
      </c>
      <c r="E60" t="s">
        <v>133</v>
      </c>
      <c r="F60">
        <v>65</v>
      </c>
      <c r="G60">
        <v>55</v>
      </c>
      <c r="H60">
        <v>56</v>
      </c>
      <c r="I60">
        <v>57</v>
      </c>
      <c r="J60">
        <v>57</v>
      </c>
      <c r="K60">
        <v>66</v>
      </c>
      <c r="L60">
        <f t="shared" si="0"/>
        <v>66</v>
      </c>
      <c r="M60" s="2">
        <f>IF(B60="D",VLOOKUP(L60,[0]!D_NDL,2,TRUE),VLOOKUP(L60,[0]!H_NDL,4,TRUE))</f>
      </c>
    </row>
    <row r="61" spans="1:13" ht="12.75">
      <c r="A61" t="s">
        <v>372</v>
      </c>
      <c r="B61" t="s">
        <v>11</v>
      </c>
      <c r="C61">
        <v>355</v>
      </c>
      <c r="D61" t="s">
        <v>189</v>
      </c>
      <c r="E61" t="s">
        <v>80</v>
      </c>
      <c r="F61">
        <v>79</v>
      </c>
      <c r="G61">
        <v>52</v>
      </c>
      <c r="H61">
        <v>46</v>
      </c>
      <c r="I61">
        <v>67</v>
      </c>
      <c r="J61">
        <v>60</v>
      </c>
      <c r="K61">
        <v>51</v>
      </c>
      <c r="L61">
        <f t="shared" si="0"/>
        <v>79</v>
      </c>
      <c r="M61" s="2" t="str">
        <f>IF(B61="D",VLOOKUP(L61,[0]!D_NDL,2,TRUE),VLOOKUP(L61,[0]!H_NDL,4,TRUE))</f>
        <v>bronze</v>
      </c>
    </row>
    <row r="62" spans="1:13" ht="12.75">
      <c r="A62" t="s">
        <v>337</v>
      </c>
      <c r="B62" t="s">
        <v>11</v>
      </c>
      <c r="C62">
        <v>354</v>
      </c>
      <c r="D62" t="s">
        <v>129</v>
      </c>
      <c r="E62" t="s">
        <v>95</v>
      </c>
      <c r="F62">
        <v>53</v>
      </c>
      <c r="G62">
        <v>64</v>
      </c>
      <c r="H62">
        <v>59</v>
      </c>
      <c r="I62">
        <v>57</v>
      </c>
      <c r="J62">
        <v>51</v>
      </c>
      <c r="K62">
        <v>70</v>
      </c>
      <c r="L62">
        <f t="shared" si="0"/>
        <v>70</v>
      </c>
      <c r="M62" s="2">
        <f>IF(B62="D",VLOOKUP(L62,[0]!D_NDL,2,TRUE),VLOOKUP(L62,[0]!H_NDL,4,TRUE))</f>
      </c>
    </row>
    <row r="63" spans="1:13" ht="12.75">
      <c r="A63" t="s">
        <v>373</v>
      </c>
      <c r="B63" t="s">
        <v>11</v>
      </c>
      <c r="C63">
        <v>353</v>
      </c>
      <c r="D63" t="s">
        <v>147</v>
      </c>
      <c r="E63" t="s">
        <v>121</v>
      </c>
      <c r="F63">
        <v>57</v>
      </c>
      <c r="G63">
        <v>60</v>
      </c>
      <c r="H63">
        <v>52</v>
      </c>
      <c r="I63">
        <v>62</v>
      </c>
      <c r="J63">
        <v>56</v>
      </c>
      <c r="K63">
        <v>66</v>
      </c>
      <c r="L63">
        <f t="shared" si="0"/>
        <v>66</v>
      </c>
      <c r="M63" s="2">
        <f>IF(B63="D",VLOOKUP(L63,[0]!D_NDL,2,TRUE),VLOOKUP(L63,[0]!H_NDL,4,TRUE))</f>
      </c>
    </row>
    <row r="64" spans="1:13" ht="12.75">
      <c r="A64" t="s">
        <v>353</v>
      </c>
      <c r="B64" t="s">
        <v>11</v>
      </c>
      <c r="C64">
        <v>352</v>
      </c>
      <c r="D64" t="s">
        <v>135</v>
      </c>
      <c r="E64" t="s">
        <v>133</v>
      </c>
      <c r="F64">
        <v>65</v>
      </c>
      <c r="G64">
        <v>55</v>
      </c>
      <c r="H64">
        <v>55</v>
      </c>
      <c r="I64">
        <v>66</v>
      </c>
      <c r="J64">
        <v>59</v>
      </c>
      <c r="K64">
        <v>52</v>
      </c>
      <c r="L64">
        <f t="shared" si="0"/>
        <v>66</v>
      </c>
      <c r="M64" s="2">
        <f>IF(B64="D",VLOOKUP(L64,[0]!D_NDL,2,TRUE),VLOOKUP(L64,[0]!H_NDL,4,TRUE))</f>
      </c>
    </row>
    <row r="65" spans="1:13" ht="12.75">
      <c r="A65" t="s">
        <v>353</v>
      </c>
      <c r="B65" t="s">
        <v>11</v>
      </c>
      <c r="C65">
        <v>352</v>
      </c>
      <c r="D65" t="s">
        <v>87</v>
      </c>
      <c r="E65" t="s">
        <v>88</v>
      </c>
      <c r="F65">
        <v>70</v>
      </c>
      <c r="G65">
        <v>64</v>
      </c>
      <c r="H65">
        <v>69</v>
      </c>
      <c r="I65" t="s">
        <v>64</v>
      </c>
      <c r="J65">
        <v>70</v>
      </c>
      <c r="K65">
        <v>79</v>
      </c>
      <c r="L65">
        <f t="shared" si="0"/>
        <v>79</v>
      </c>
      <c r="M65" s="2" t="str">
        <f>IF(B65="D",VLOOKUP(L65,[0]!D_NDL,2,TRUE),VLOOKUP(L65,[0]!H_NDL,4,TRUE))</f>
        <v>bronze</v>
      </c>
    </row>
    <row r="66" spans="1:13" ht="12.75">
      <c r="A66" t="s">
        <v>353</v>
      </c>
      <c r="B66" t="s">
        <v>11</v>
      </c>
      <c r="C66">
        <v>352</v>
      </c>
      <c r="D66" t="s">
        <v>265</v>
      </c>
      <c r="E66" t="s">
        <v>247</v>
      </c>
      <c r="F66">
        <v>56</v>
      </c>
      <c r="G66">
        <v>56</v>
      </c>
      <c r="H66">
        <v>67</v>
      </c>
      <c r="I66">
        <v>52</v>
      </c>
      <c r="J66">
        <v>58</v>
      </c>
      <c r="K66">
        <v>63</v>
      </c>
      <c r="L66">
        <f t="shared" si="0"/>
        <v>67</v>
      </c>
      <c r="M66" s="2">
        <f>IF(B66="D",VLOOKUP(L66,[0]!D_NDL,2,TRUE),VLOOKUP(L66,[0]!H_NDL,4,TRUE))</f>
      </c>
    </row>
    <row r="67" spans="1:13" ht="12.75">
      <c r="A67" t="s">
        <v>321</v>
      </c>
      <c r="B67" t="s">
        <v>11</v>
      </c>
      <c r="C67">
        <v>349</v>
      </c>
      <c r="D67" t="s">
        <v>131</v>
      </c>
      <c r="E67" t="s">
        <v>35</v>
      </c>
      <c r="F67">
        <v>64</v>
      </c>
      <c r="G67">
        <v>60</v>
      </c>
      <c r="H67">
        <v>62</v>
      </c>
      <c r="I67">
        <v>51</v>
      </c>
      <c r="J67">
        <v>63</v>
      </c>
      <c r="K67">
        <v>49</v>
      </c>
      <c r="L67">
        <f t="shared" si="0"/>
        <v>64</v>
      </c>
      <c r="M67" s="2">
        <f>IF(B67="D",VLOOKUP(L67,[0]!D_NDL,2,TRUE),VLOOKUP(L67,[0]!H_NDL,4,TRUE))</f>
      </c>
    </row>
    <row r="68" spans="1:13" ht="12.75">
      <c r="A68" t="s">
        <v>374</v>
      </c>
      <c r="B68" t="s">
        <v>11</v>
      </c>
      <c r="C68">
        <v>348</v>
      </c>
      <c r="D68" t="s">
        <v>273</v>
      </c>
      <c r="E68" t="s">
        <v>248</v>
      </c>
      <c r="F68">
        <v>45</v>
      </c>
      <c r="G68">
        <v>52</v>
      </c>
      <c r="H68">
        <v>63</v>
      </c>
      <c r="I68">
        <v>61</v>
      </c>
      <c r="J68">
        <v>62</v>
      </c>
      <c r="K68">
        <v>65</v>
      </c>
      <c r="L68">
        <f t="shared" si="0"/>
        <v>65</v>
      </c>
      <c r="M68" s="2">
        <f>IF(B68="D",VLOOKUP(L68,[0]!D_NDL,2,TRUE),VLOOKUP(L68,[0]!H_NDL,4,TRUE))</f>
      </c>
    </row>
    <row r="69" spans="1:13" ht="12.75">
      <c r="A69" t="s">
        <v>338</v>
      </c>
      <c r="B69" t="s">
        <v>11</v>
      </c>
      <c r="C69">
        <v>347</v>
      </c>
      <c r="D69" t="s">
        <v>267</v>
      </c>
      <c r="E69" t="s">
        <v>121</v>
      </c>
      <c r="F69">
        <v>55</v>
      </c>
      <c r="G69">
        <v>60</v>
      </c>
      <c r="H69">
        <v>59</v>
      </c>
      <c r="I69">
        <v>58</v>
      </c>
      <c r="J69">
        <v>62</v>
      </c>
      <c r="K69">
        <v>53</v>
      </c>
      <c r="L69">
        <f aca="true" t="shared" si="1" ref="L69:L132">IF(ISBLANK(E69),0,MAX(F69,G69,H69,I69,J69,K69))</f>
        <v>62</v>
      </c>
      <c r="M69" s="2">
        <f>IF(B69="D",VLOOKUP(L69,[0]!D_NDL,2,TRUE),VLOOKUP(L69,[0]!H_NDL,4,TRUE))</f>
      </c>
    </row>
    <row r="70" spans="1:13" ht="12.75">
      <c r="A70" t="s">
        <v>338</v>
      </c>
      <c r="B70" t="s">
        <v>11</v>
      </c>
      <c r="C70">
        <v>347</v>
      </c>
      <c r="D70" t="s">
        <v>225</v>
      </c>
      <c r="E70" t="s">
        <v>72</v>
      </c>
      <c r="F70" t="s">
        <v>64</v>
      </c>
      <c r="G70">
        <v>73</v>
      </c>
      <c r="H70">
        <v>70</v>
      </c>
      <c r="I70">
        <v>63</v>
      </c>
      <c r="J70">
        <v>77</v>
      </c>
      <c r="K70">
        <v>64</v>
      </c>
      <c r="L70">
        <f t="shared" si="1"/>
        <v>77</v>
      </c>
      <c r="M70" s="2" t="str">
        <f>IF(B70="D",VLOOKUP(L70,[0]!D_NDL,2,TRUE),VLOOKUP(L70,[0]!H_NDL,4,TRUE))</f>
        <v>bronze</v>
      </c>
    </row>
    <row r="71" spans="1:13" ht="12.75">
      <c r="A71" t="s">
        <v>338</v>
      </c>
      <c r="B71" t="s">
        <v>11</v>
      </c>
      <c r="C71">
        <v>347</v>
      </c>
      <c r="D71" t="s">
        <v>130</v>
      </c>
      <c r="E71" t="s">
        <v>54</v>
      </c>
      <c r="F71">
        <v>54</v>
      </c>
      <c r="G71">
        <v>61</v>
      </c>
      <c r="H71">
        <v>57</v>
      </c>
      <c r="I71">
        <v>56</v>
      </c>
      <c r="J71">
        <v>69</v>
      </c>
      <c r="K71">
        <v>50</v>
      </c>
      <c r="L71">
        <f t="shared" si="1"/>
        <v>69</v>
      </c>
      <c r="M71" s="2">
        <f>IF(B71="D",VLOOKUP(L71,[0]!D_NDL,2,TRUE),VLOOKUP(L71,[0]!H_NDL,4,TRUE))</f>
      </c>
    </row>
    <row r="72" spans="1:13" ht="12.75">
      <c r="A72" t="s">
        <v>322</v>
      </c>
      <c r="B72" t="s">
        <v>11</v>
      </c>
      <c r="C72">
        <v>346</v>
      </c>
      <c r="D72" t="s">
        <v>150</v>
      </c>
      <c r="E72" t="s">
        <v>88</v>
      </c>
      <c r="F72">
        <v>69</v>
      </c>
      <c r="G72">
        <v>68</v>
      </c>
      <c r="H72">
        <v>79</v>
      </c>
      <c r="I72">
        <v>63</v>
      </c>
      <c r="J72" t="s">
        <v>64</v>
      </c>
      <c r="K72">
        <v>67</v>
      </c>
      <c r="L72">
        <f t="shared" si="1"/>
        <v>79</v>
      </c>
      <c r="M72" s="2" t="str">
        <f>IF(B72="D",VLOOKUP(L72,[0]!D_NDL,2,TRUE),VLOOKUP(L72,[0]!H_NDL,4,TRUE))</f>
        <v>bronze</v>
      </c>
    </row>
    <row r="73" spans="1:13" ht="12.75">
      <c r="A73" t="s">
        <v>322</v>
      </c>
      <c r="B73" t="s">
        <v>11</v>
      </c>
      <c r="C73">
        <v>346</v>
      </c>
      <c r="D73" t="s">
        <v>110</v>
      </c>
      <c r="E73" t="s">
        <v>26</v>
      </c>
      <c r="F73">
        <v>49</v>
      </c>
      <c r="G73">
        <v>62</v>
      </c>
      <c r="H73">
        <v>58</v>
      </c>
      <c r="I73">
        <v>54</v>
      </c>
      <c r="J73">
        <v>63</v>
      </c>
      <c r="K73">
        <v>60</v>
      </c>
      <c r="L73">
        <f t="shared" si="1"/>
        <v>63</v>
      </c>
      <c r="M73" s="2">
        <f>IF(B73="D",VLOOKUP(L73,[0]!D_NDL,2,TRUE),VLOOKUP(L73,[0]!H_NDL,4,TRUE))</f>
      </c>
    </row>
    <row r="74" spans="1:13" ht="12.75">
      <c r="A74" t="s">
        <v>339</v>
      </c>
      <c r="B74" t="s">
        <v>11</v>
      </c>
      <c r="C74">
        <v>345</v>
      </c>
      <c r="D74" t="s">
        <v>128</v>
      </c>
      <c r="E74" t="s">
        <v>28</v>
      </c>
      <c r="F74">
        <v>59</v>
      </c>
      <c r="G74">
        <v>60</v>
      </c>
      <c r="H74">
        <v>56</v>
      </c>
      <c r="I74">
        <v>52</v>
      </c>
      <c r="J74">
        <v>63</v>
      </c>
      <c r="K74">
        <v>55</v>
      </c>
      <c r="L74">
        <f t="shared" si="1"/>
        <v>63</v>
      </c>
      <c r="M74" s="2">
        <f>IF(B74="D",VLOOKUP(L74,[0]!D_NDL,2,TRUE),VLOOKUP(L74,[0]!H_NDL,4,TRUE))</f>
      </c>
    </row>
    <row r="75" spans="1:13" ht="12.75">
      <c r="A75" t="s">
        <v>339</v>
      </c>
      <c r="B75" t="s">
        <v>11</v>
      </c>
      <c r="C75">
        <v>345</v>
      </c>
      <c r="D75" t="s">
        <v>213</v>
      </c>
      <c r="E75" t="s">
        <v>28</v>
      </c>
      <c r="F75">
        <v>74</v>
      </c>
      <c r="G75">
        <v>51</v>
      </c>
      <c r="H75">
        <v>56</v>
      </c>
      <c r="I75">
        <v>57</v>
      </c>
      <c r="J75">
        <v>61</v>
      </c>
      <c r="K75">
        <v>46</v>
      </c>
      <c r="L75">
        <f t="shared" si="1"/>
        <v>74</v>
      </c>
      <c r="M75" s="2">
        <f>IF(B75="D",VLOOKUP(L75,[0]!D_NDL,2,TRUE),VLOOKUP(L75,[0]!H_NDL,4,TRUE))</f>
      </c>
    </row>
    <row r="76" spans="1:13" ht="12.75">
      <c r="A76" t="s">
        <v>375</v>
      </c>
      <c r="B76" t="s">
        <v>11</v>
      </c>
      <c r="C76">
        <v>344</v>
      </c>
      <c r="D76" t="s">
        <v>132</v>
      </c>
      <c r="E76" t="s">
        <v>133</v>
      </c>
      <c r="F76">
        <v>61</v>
      </c>
      <c r="G76">
        <v>56</v>
      </c>
      <c r="H76">
        <v>56</v>
      </c>
      <c r="I76">
        <v>53</v>
      </c>
      <c r="J76">
        <v>59</v>
      </c>
      <c r="K76">
        <v>59</v>
      </c>
      <c r="L76">
        <f t="shared" si="1"/>
        <v>61</v>
      </c>
      <c r="M76" s="2">
        <f>IF(B76="D",VLOOKUP(L76,[0]!D_NDL,2,TRUE),VLOOKUP(L76,[0]!H_NDL,4,TRUE))</f>
      </c>
    </row>
    <row r="77" spans="1:13" ht="12.75">
      <c r="A77" t="s">
        <v>354</v>
      </c>
      <c r="B77" t="s">
        <v>11</v>
      </c>
      <c r="C77">
        <v>341</v>
      </c>
      <c r="D77" t="s">
        <v>101</v>
      </c>
      <c r="E77" t="s">
        <v>102</v>
      </c>
      <c r="F77" t="s">
        <v>64</v>
      </c>
      <c r="G77">
        <v>59</v>
      </c>
      <c r="H77">
        <v>61</v>
      </c>
      <c r="I77">
        <v>84</v>
      </c>
      <c r="J77">
        <v>63</v>
      </c>
      <c r="K77">
        <v>74</v>
      </c>
      <c r="L77">
        <f t="shared" si="1"/>
        <v>84</v>
      </c>
      <c r="M77" s="2" t="str">
        <f>IF(B77="D",VLOOKUP(L77,[0]!D_NDL,2,TRUE),VLOOKUP(L77,[0]!H_NDL,4,TRUE))</f>
        <v>silber</v>
      </c>
    </row>
    <row r="78" spans="1:13" ht="12.75">
      <c r="A78" t="s">
        <v>340</v>
      </c>
      <c r="B78" t="s">
        <v>11</v>
      </c>
      <c r="C78">
        <v>339</v>
      </c>
      <c r="D78" t="s">
        <v>109</v>
      </c>
      <c r="E78" t="s">
        <v>54</v>
      </c>
      <c r="F78">
        <v>66</v>
      </c>
      <c r="G78">
        <v>75</v>
      </c>
      <c r="H78">
        <v>59</v>
      </c>
      <c r="I78" t="s">
        <v>64</v>
      </c>
      <c r="J78">
        <v>66</v>
      </c>
      <c r="K78">
        <v>73</v>
      </c>
      <c r="L78">
        <f t="shared" si="1"/>
        <v>75</v>
      </c>
      <c r="M78" s="2" t="str">
        <f>IF(B78="D",VLOOKUP(L78,[0]!D_NDL,2,TRUE),VLOOKUP(L78,[0]!H_NDL,4,TRUE))</f>
        <v>bronze</v>
      </c>
    </row>
    <row r="79" spans="1:13" ht="12.75">
      <c r="A79" t="s">
        <v>376</v>
      </c>
      <c r="B79" t="s">
        <v>11</v>
      </c>
      <c r="C79">
        <v>338</v>
      </c>
      <c r="D79" t="s">
        <v>259</v>
      </c>
      <c r="E79" t="s">
        <v>247</v>
      </c>
      <c r="F79">
        <v>64</v>
      </c>
      <c r="G79">
        <v>42</v>
      </c>
      <c r="H79">
        <v>64</v>
      </c>
      <c r="I79">
        <v>46</v>
      </c>
      <c r="J79">
        <v>60</v>
      </c>
      <c r="K79">
        <v>62</v>
      </c>
      <c r="L79">
        <f t="shared" si="1"/>
        <v>64</v>
      </c>
      <c r="M79" s="2">
        <f>IF(B79="D",VLOOKUP(L79,[0]!D_NDL,2,TRUE),VLOOKUP(L79,[0]!H_NDL,4,TRUE))</f>
      </c>
    </row>
    <row r="80" spans="1:13" ht="12.75">
      <c r="A80" t="s">
        <v>376</v>
      </c>
      <c r="B80" t="s">
        <v>11</v>
      </c>
      <c r="C80">
        <v>338</v>
      </c>
      <c r="D80" t="s">
        <v>98</v>
      </c>
      <c r="E80" t="s">
        <v>78</v>
      </c>
      <c r="F80" t="s">
        <v>64</v>
      </c>
      <c r="G80">
        <v>72</v>
      </c>
      <c r="H80">
        <v>59</v>
      </c>
      <c r="I80">
        <v>80</v>
      </c>
      <c r="J80">
        <v>70</v>
      </c>
      <c r="K80">
        <v>57</v>
      </c>
      <c r="L80">
        <f t="shared" si="1"/>
        <v>80</v>
      </c>
      <c r="M80" s="2" t="str">
        <f>IF(B80="D",VLOOKUP(L80,[0]!D_NDL,2,TRUE),VLOOKUP(L80,[0]!H_NDL,4,TRUE))</f>
        <v>silber</v>
      </c>
    </row>
    <row r="81" spans="1:13" ht="12.75">
      <c r="A81" t="s">
        <v>355</v>
      </c>
      <c r="B81" t="s">
        <v>11</v>
      </c>
      <c r="C81">
        <v>334</v>
      </c>
      <c r="D81" t="s">
        <v>144</v>
      </c>
      <c r="E81" t="s">
        <v>35</v>
      </c>
      <c r="F81">
        <v>56</v>
      </c>
      <c r="G81">
        <v>46</v>
      </c>
      <c r="H81">
        <v>59</v>
      </c>
      <c r="I81">
        <v>50</v>
      </c>
      <c r="J81">
        <v>60</v>
      </c>
      <c r="K81">
        <v>63</v>
      </c>
      <c r="L81">
        <f t="shared" si="1"/>
        <v>63</v>
      </c>
      <c r="M81" s="2">
        <f>IF(B81="D",VLOOKUP(L81,[0]!D_NDL,2,TRUE),VLOOKUP(L81,[0]!H_NDL,4,TRUE))</f>
      </c>
    </row>
    <row r="82" spans="1:13" ht="12.75">
      <c r="A82" t="s">
        <v>377</v>
      </c>
      <c r="B82" t="s">
        <v>11</v>
      </c>
      <c r="C82">
        <v>329</v>
      </c>
      <c r="D82" t="s">
        <v>161</v>
      </c>
      <c r="E82" t="s">
        <v>28</v>
      </c>
      <c r="F82">
        <v>54</v>
      </c>
      <c r="G82">
        <v>52</v>
      </c>
      <c r="H82">
        <v>60</v>
      </c>
      <c r="I82">
        <v>55</v>
      </c>
      <c r="J82">
        <v>52</v>
      </c>
      <c r="K82">
        <v>56</v>
      </c>
      <c r="L82">
        <f t="shared" si="1"/>
        <v>60</v>
      </c>
      <c r="M82" s="2">
        <f>IF(B82="D",VLOOKUP(L82,[0]!D_NDL,2,TRUE),VLOOKUP(L82,[0]!H_NDL,4,TRUE))</f>
      </c>
    </row>
    <row r="83" spans="1:13" ht="12.75">
      <c r="A83" t="s">
        <v>293</v>
      </c>
      <c r="B83" t="s">
        <v>11</v>
      </c>
      <c r="C83">
        <v>328</v>
      </c>
      <c r="D83" t="s">
        <v>214</v>
      </c>
      <c r="E83" t="s">
        <v>215</v>
      </c>
      <c r="F83">
        <v>61</v>
      </c>
      <c r="G83">
        <v>55</v>
      </c>
      <c r="H83">
        <v>65</v>
      </c>
      <c r="I83">
        <v>46</v>
      </c>
      <c r="J83">
        <v>52</v>
      </c>
      <c r="K83">
        <v>49</v>
      </c>
      <c r="L83">
        <f t="shared" si="1"/>
        <v>65</v>
      </c>
      <c r="M83" s="2">
        <f>IF(B83="D",VLOOKUP(L83,[0]!D_NDL,2,TRUE),VLOOKUP(L83,[0]!H_NDL,4,TRUE))</f>
      </c>
    </row>
    <row r="84" spans="1:13" ht="12.75">
      <c r="A84" t="s">
        <v>341</v>
      </c>
      <c r="B84" t="s">
        <v>11</v>
      </c>
      <c r="C84">
        <v>326</v>
      </c>
      <c r="D84" t="s">
        <v>103</v>
      </c>
      <c r="E84" t="s">
        <v>54</v>
      </c>
      <c r="F84">
        <v>72</v>
      </c>
      <c r="G84">
        <v>68</v>
      </c>
      <c r="H84" t="s">
        <v>64</v>
      </c>
      <c r="I84">
        <v>51</v>
      </c>
      <c r="J84">
        <v>77</v>
      </c>
      <c r="K84">
        <v>58</v>
      </c>
      <c r="L84">
        <f t="shared" si="1"/>
        <v>77</v>
      </c>
      <c r="M84" s="2" t="str">
        <f>IF(B84="D",VLOOKUP(L84,[0]!D_NDL,2,TRUE),VLOOKUP(L84,[0]!H_NDL,4,TRUE))</f>
        <v>bronze</v>
      </c>
    </row>
    <row r="85" spans="1:13" ht="12.75">
      <c r="A85" t="s">
        <v>378</v>
      </c>
      <c r="B85" t="s">
        <v>11</v>
      </c>
      <c r="C85">
        <v>324</v>
      </c>
      <c r="D85" t="s">
        <v>152</v>
      </c>
      <c r="E85" t="s">
        <v>133</v>
      </c>
      <c r="F85">
        <v>76</v>
      </c>
      <c r="G85">
        <v>58</v>
      </c>
      <c r="H85">
        <v>59</v>
      </c>
      <c r="I85">
        <v>70</v>
      </c>
      <c r="J85" t="s">
        <v>64</v>
      </c>
      <c r="K85">
        <v>61</v>
      </c>
      <c r="L85">
        <f t="shared" si="1"/>
        <v>76</v>
      </c>
      <c r="M85" s="2" t="str">
        <f>IF(B85="D",VLOOKUP(L85,[0]!D_NDL,2,TRUE),VLOOKUP(L85,[0]!H_NDL,4,TRUE))</f>
        <v>bronze</v>
      </c>
    </row>
    <row r="86" spans="1:13" ht="12.75">
      <c r="A86" t="s">
        <v>356</v>
      </c>
      <c r="B86" t="s">
        <v>11</v>
      </c>
      <c r="C86">
        <v>321</v>
      </c>
      <c r="D86" t="s">
        <v>180</v>
      </c>
      <c r="E86" t="s">
        <v>80</v>
      </c>
      <c r="F86">
        <v>74</v>
      </c>
      <c r="G86">
        <v>42</v>
      </c>
      <c r="H86">
        <v>55</v>
      </c>
      <c r="I86">
        <v>47</v>
      </c>
      <c r="J86">
        <v>49</v>
      </c>
      <c r="K86">
        <v>54</v>
      </c>
      <c r="L86">
        <f t="shared" si="1"/>
        <v>74</v>
      </c>
      <c r="M86" s="2">
        <f>IF(B86="D",VLOOKUP(L86,[0]!D_NDL,2,TRUE),VLOOKUP(L86,[0]!H_NDL,4,TRUE))</f>
      </c>
    </row>
    <row r="87" spans="1:13" ht="12.75">
      <c r="A87" t="s">
        <v>379</v>
      </c>
      <c r="B87" t="s">
        <v>11</v>
      </c>
      <c r="C87">
        <v>318</v>
      </c>
      <c r="D87" t="s">
        <v>216</v>
      </c>
      <c r="E87" t="s">
        <v>54</v>
      </c>
      <c r="F87">
        <v>53</v>
      </c>
      <c r="G87">
        <v>57</v>
      </c>
      <c r="H87">
        <v>45</v>
      </c>
      <c r="I87">
        <v>56</v>
      </c>
      <c r="J87">
        <v>53</v>
      </c>
      <c r="K87">
        <v>54</v>
      </c>
      <c r="L87">
        <f t="shared" si="1"/>
        <v>57</v>
      </c>
      <c r="M87" s="2">
        <f>IF(B87="D",VLOOKUP(L87,[0]!D_NDL,2,TRUE),VLOOKUP(L87,[0]!H_NDL,4,TRUE))</f>
      </c>
    </row>
    <row r="88" spans="1:13" ht="12.75">
      <c r="A88" t="s">
        <v>266</v>
      </c>
      <c r="B88" t="s">
        <v>11</v>
      </c>
      <c r="C88">
        <v>317</v>
      </c>
      <c r="D88" t="s">
        <v>218</v>
      </c>
      <c r="E88" t="s">
        <v>215</v>
      </c>
      <c r="F88">
        <v>37</v>
      </c>
      <c r="G88">
        <v>50</v>
      </c>
      <c r="H88">
        <v>54</v>
      </c>
      <c r="I88">
        <v>49</v>
      </c>
      <c r="J88">
        <v>65</v>
      </c>
      <c r="K88">
        <v>62</v>
      </c>
      <c r="L88">
        <f t="shared" si="1"/>
        <v>65</v>
      </c>
      <c r="M88" s="2">
        <f>IF(B88="D",VLOOKUP(L88,[0]!D_NDL,2,TRUE),VLOOKUP(L88,[0]!H_NDL,4,TRUE))</f>
      </c>
    </row>
    <row r="89" spans="1:13" ht="12.75">
      <c r="A89" t="s">
        <v>357</v>
      </c>
      <c r="B89" t="s">
        <v>11</v>
      </c>
      <c r="C89">
        <v>312</v>
      </c>
      <c r="D89" t="s">
        <v>274</v>
      </c>
      <c r="E89" t="s">
        <v>248</v>
      </c>
      <c r="F89">
        <v>45</v>
      </c>
      <c r="G89">
        <v>45</v>
      </c>
      <c r="H89">
        <v>62</v>
      </c>
      <c r="I89">
        <v>45</v>
      </c>
      <c r="J89">
        <v>51</v>
      </c>
      <c r="K89">
        <v>64</v>
      </c>
      <c r="L89">
        <f t="shared" si="1"/>
        <v>64</v>
      </c>
      <c r="M89" s="2">
        <f>IF(B89="D",VLOOKUP(L89,[0]!D_NDL,2,TRUE),VLOOKUP(L89,[0]!H_NDL,4,TRUE))</f>
      </c>
    </row>
    <row r="90" spans="1:13" ht="12.75">
      <c r="A90" t="s">
        <v>357</v>
      </c>
      <c r="B90" t="s">
        <v>11</v>
      </c>
      <c r="C90">
        <v>312</v>
      </c>
      <c r="D90" t="s">
        <v>263</v>
      </c>
      <c r="E90" t="s">
        <v>248</v>
      </c>
      <c r="F90">
        <v>57</v>
      </c>
      <c r="G90">
        <v>46</v>
      </c>
      <c r="H90">
        <v>68</v>
      </c>
      <c r="I90">
        <v>71</v>
      </c>
      <c r="J90">
        <v>70</v>
      </c>
      <c r="L90">
        <f t="shared" si="1"/>
        <v>71</v>
      </c>
      <c r="M90" s="2">
        <f>IF(B90="D",VLOOKUP(L90,[0]!D_NDL,2,TRUE),VLOOKUP(L90,[0]!H_NDL,4,TRUE))</f>
      </c>
    </row>
    <row r="91" spans="1:13" ht="12.75">
      <c r="A91" t="s">
        <v>342</v>
      </c>
      <c r="B91" t="s">
        <v>11</v>
      </c>
      <c r="C91">
        <v>311</v>
      </c>
      <c r="D91" t="s">
        <v>268</v>
      </c>
      <c r="E91" t="s">
        <v>247</v>
      </c>
      <c r="F91">
        <v>53</v>
      </c>
      <c r="G91">
        <v>44</v>
      </c>
      <c r="H91">
        <v>60</v>
      </c>
      <c r="I91">
        <v>49</v>
      </c>
      <c r="J91">
        <v>51</v>
      </c>
      <c r="K91">
        <v>54</v>
      </c>
      <c r="L91">
        <f t="shared" si="1"/>
        <v>60</v>
      </c>
      <c r="M91" s="2">
        <f>IF(B91="D",VLOOKUP(L91,[0]!D_NDL,2,TRUE),VLOOKUP(L91,[0]!H_NDL,4,TRUE))</f>
      </c>
    </row>
    <row r="92" spans="1:13" ht="12.75">
      <c r="A92" t="s">
        <v>323</v>
      </c>
      <c r="B92" t="s">
        <v>11</v>
      </c>
      <c r="C92">
        <v>306</v>
      </c>
      <c r="D92" t="s">
        <v>271</v>
      </c>
      <c r="E92" t="s">
        <v>247</v>
      </c>
      <c r="F92">
        <v>48</v>
      </c>
      <c r="G92">
        <v>50</v>
      </c>
      <c r="H92">
        <v>50</v>
      </c>
      <c r="I92">
        <v>49</v>
      </c>
      <c r="J92">
        <v>54</v>
      </c>
      <c r="K92">
        <v>55</v>
      </c>
      <c r="L92">
        <f t="shared" si="1"/>
        <v>55</v>
      </c>
      <c r="M92" s="2">
        <f>IF(B92="D",VLOOKUP(L92,[0]!D_NDL,2,TRUE),VLOOKUP(L92,[0]!H_NDL,4,TRUE))</f>
      </c>
    </row>
    <row r="93" spans="1:13" ht="12.75">
      <c r="A93" t="s">
        <v>304</v>
      </c>
      <c r="B93" t="s">
        <v>11</v>
      </c>
      <c r="C93">
        <v>302</v>
      </c>
      <c r="D93" t="s">
        <v>153</v>
      </c>
      <c r="E93" t="s">
        <v>121</v>
      </c>
      <c r="F93">
        <v>39</v>
      </c>
      <c r="G93">
        <v>45</v>
      </c>
      <c r="H93">
        <v>55</v>
      </c>
      <c r="I93">
        <v>58</v>
      </c>
      <c r="J93">
        <v>49</v>
      </c>
      <c r="K93">
        <v>56</v>
      </c>
      <c r="L93">
        <f t="shared" si="1"/>
        <v>58</v>
      </c>
      <c r="M93" s="2">
        <f>IF(B93="D",VLOOKUP(L93,[0]!D_NDL,2,TRUE),VLOOKUP(L93,[0]!H_NDL,4,TRUE))</f>
      </c>
    </row>
    <row r="94" spans="1:13" ht="12.75">
      <c r="A94" t="s">
        <v>269</v>
      </c>
      <c r="B94" t="s">
        <v>11</v>
      </c>
      <c r="C94">
        <v>301</v>
      </c>
      <c r="D94" t="s">
        <v>125</v>
      </c>
      <c r="E94" t="s">
        <v>80</v>
      </c>
      <c r="F94">
        <v>67</v>
      </c>
      <c r="G94">
        <v>52</v>
      </c>
      <c r="H94">
        <v>56</v>
      </c>
      <c r="I94" t="s">
        <v>64</v>
      </c>
      <c r="J94">
        <v>57</v>
      </c>
      <c r="K94">
        <v>69</v>
      </c>
      <c r="L94">
        <f t="shared" si="1"/>
        <v>69</v>
      </c>
      <c r="M94" s="2">
        <f>IF(B94="D",VLOOKUP(L94,[0]!D_NDL,2,TRUE),VLOOKUP(L94,[0]!H_NDL,4,TRUE))</f>
      </c>
    </row>
    <row r="95" spans="1:13" ht="12.75">
      <c r="A95" t="s">
        <v>324</v>
      </c>
      <c r="B95" t="s">
        <v>11</v>
      </c>
      <c r="C95">
        <v>289</v>
      </c>
      <c r="D95" t="s">
        <v>164</v>
      </c>
      <c r="E95" t="s">
        <v>82</v>
      </c>
      <c r="F95">
        <v>75</v>
      </c>
      <c r="G95" t="s">
        <v>64</v>
      </c>
      <c r="H95">
        <v>56</v>
      </c>
      <c r="I95">
        <v>60</v>
      </c>
      <c r="J95">
        <v>46</v>
      </c>
      <c r="K95">
        <v>52</v>
      </c>
      <c r="L95">
        <f t="shared" si="1"/>
        <v>75</v>
      </c>
      <c r="M95" s="2" t="str">
        <f>IF(B95="D",VLOOKUP(L95,[0]!D_NDL,2,TRUE),VLOOKUP(L95,[0]!H_NDL,4,TRUE))</f>
        <v>bronze</v>
      </c>
    </row>
    <row r="96" spans="1:13" ht="12.75">
      <c r="A96" t="s">
        <v>324</v>
      </c>
      <c r="B96" t="s">
        <v>11</v>
      </c>
      <c r="C96">
        <v>289</v>
      </c>
      <c r="D96" t="s">
        <v>262</v>
      </c>
      <c r="E96" t="s">
        <v>88</v>
      </c>
      <c r="F96">
        <v>63</v>
      </c>
      <c r="G96">
        <v>51</v>
      </c>
      <c r="H96">
        <v>59</v>
      </c>
      <c r="I96">
        <v>56</v>
      </c>
      <c r="J96">
        <v>60</v>
      </c>
      <c r="L96">
        <f t="shared" si="1"/>
        <v>63</v>
      </c>
      <c r="M96" s="2">
        <f>IF(B96="D",VLOOKUP(L96,[0]!D_NDL,2,TRUE),VLOOKUP(L96,[0]!H_NDL,4,TRUE))</f>
      </c>
    </row>
    <row r="97" spans="1:13" ht="12.75">
      <c r="A97" t="s">
        <v>343</v>
      </c>
      <c r="B97" t="s">
        <v>11</v>
      </c>
      <c r="C97">
        <v>288</v>
      </c>
      <c r="D97" t="s">
        <v>290</v>
      </c>
      <c r="E97" t="s">
        <v>248</v>
      </c>
      <c r="F97" t="s">
        <v>64</v>
      </c>
      <c r="G97">
        <v>54</v>
      </c>
      <c r="H97">
        <v>56</v>
      </c>
      <c r="I97">
        <v>60</v>
      </c>
      <c r="J97">
        <v>61</v>
      </c>
      <c r="K97">
        <v>57</v>
      </c>
      <c r="L97">
        <f t="shared" si="1"/>
        <v>61</v>
      </c>
      <c r="M97" s="2">
        <f>IF(B97="D",VLOOKUP(L97,[0]!D_NDL,2,TRUE),VLOOKUP(L97,[0]!H_NDL,4,TRUE))</f>
      </c>
    </row>
    <row r="98" spans="1:13" ht="12.75">
      <c r="A98" t="s">
        <v>358</v>
      </c>
      <c r="B98" t="s">
        <v>11</v>
      </c>
      <c r="C98">
        <v>287</v>
      </c>
      <c r="D98" t="s">
        <v>177</v>
      </c>
      <c r="E98" t="s">
        <v>82</v>
      </c>
      <c r="F98">
        <v>60</v>
      </c>
      <c r="G98">
        <v>60</v>
      </c>
      <c r="H98">
        <v>58</v>
      </c>
      <c r="I98">
        <v>58</v>
      </c>
      <c r="J98" t="s">
        <v>64</v>
      </c>
      <c r="K98">
        <v>51</v>
      </c>
      <c r="L98">
        <f t="shared" si="1"/>
        <v>60</v>
      </c>
      <c r="M98" s="2">
        <f>IF(B98="D",VLOOKUP(L98,[0]!D_NDL,2,TRUE),VLOOKUP(L98,[0]!H_NDL,4,TRUE))</f>
      </c>
    </row>
    <row r="99" spans="1:13" ht="12.75">
      <c r="A99" t="s">
        <v>359</v>
      </c>
      <c r="B99" t="s">
        <v>11</v>
      </c>
      <c r="C99">
        <v>280</v>
      </c>
      <c r="D99" t="s">
        <v>272</v>
      </c>
      <c r="E99" t="s">
        <v>248</v>
      </c>
      <c r="F99">
        <v>45</v>
      </c>
      <c r="G99">
        <v>36</v>
      </c>
      <c r="H99">
        <v>45</v>
      </c>
      <c r="I99">
        <v>54</v>
      </c>
      <c r="J99">
        <v>49</v>
      </c>
      <c r="K99">
        <v>51</v>
      </c>
      <c r="L99">
        <f t="shared" si="1"/>
        <v>54</v>
      </c>
      <c r="M99" s="2">
        <f>IF(B99="D",VLOOKUP(L99,[0]!D_NDL,2,TRUE),VLOOKUP(L99,[0]!H_NDL,4,TRUE))</f>
      </c>
    </row>
    <row r="100" spans="1:13" ht="12.75">
      <c r="A100" t="s">
        <v>325</v>
      </c>
      <c r="B100" t="s">
        <v>11</v>
      </c>
      <c r="C100">
        <v>274</v>
      </c>
      <c r="D100" t="s">
        <v>264</v>
      </c>
      <c r="E100" t="s">
        <v>247</v>
      </c>
      <c r="F100">
        <v>56</v>
      </c>
      <c r="G100">
        <v>49</v>
      </c>
      <c r="H100">
        <v>53</v>
      </c>
      <c r="I100">
        <v>40</v>
      </c>
      <c r="J100">
        <v>41</v>
      </c>
      <c r="K100">
        <v>35</v>
      </c>
      <c r="L100">
        <f t="shared" si="1"/>
        <v>56</v>
      </c>
      <c r="M100" s="2">
        <f>IF(B100="D",VLOOKUP(L100,[0]!D_NDL,2,TRUE),VLOOKUP(L100,[0]!H_NDL,4,TRUE))</f>
      </c>
    </row>
    <row r="101" spans="1:13" ht="12.75">
      <c r="A101" t="s">
        <v>326</v>
      </c>
      <c r="B101" t="s">
        <v>11</v>
      </c>
      <c r="C101">
        <v>273</v>
      </c>
      <c r="D101" t="s">
        <v>151</v>
      </c>
      <c r="E101" t="s">
        <v>54</v>
      </c>
      <c r="F101">
        <v>58</v>
      </c>
      <c r="G101">
        <v>52</v>
      </c>
      <c r="H101">
        <v>47</v>
      </c>
      <c r="I101">
        <v>58</v>
      </c>
      <c r="J101" t="s">
        <v>64</v>
      </c>
      <c r="K101">
        <v>58</v>
      </c>
      <c r="L101">
        <f t="shared" si="1"/>
        <v>58</v>
      </c>
      <c r="M101" s="2">
        <f>IF(B101="D",VLOOKUP(L101,[0]!D_NDL,2,TRUE),VLOOKUP(L101,[0]!H_NDL,4,TRUE))</f>
      </c>
    </row>
    <row r="102" spans="1:13" ht="12.75">
      <c r="A102" t="s">
        <v>360</v>
      </c>
      <c r="B102" t="s">
        <v>11</v>
      </c>
      <c r="C102">
        <v>268</v>
      </c>
      <c r="D102" t="s">
        <v>79</v>
      </c>
      <c r="E102" t="s">
        <v>80</v>
      </c>
      <c r="F102" t="s">
        <v>64</v>
      </c>
      <c r="G102">
        <v>67</v>
      </c>
      <c r="H102">
        <v>63</v>
      </c>
      <c r="I102">
        <v>66</v>
      </c>
      <c r="J102">
        <v>72</v>
      </c>
      <c r="L102">
        <f t="shared" si="1"/>
        <v>72</v>
      </c>
      <c r="M102" s="2">
        <f>IF(B102="D",VLOOKUP(L102,[0]!D_NDL,2,TRUE),VLOOKUP(L102,[0]!H_NDL,4,TRUE))</f>
      </c>
    </row>
    <row r="103" spans="1:13" ht="12.75">
      <c r="A103" t="s">
        <v>361</v>
      </c>
      <c r="B103" t="s">
        <v>11</v>
      </c>
      <c r="C103">
        <v>266</v>
      </c>
      <c r="D103" t="s">
        <v>119</v>
      </c>
      <c r="E103" t="s">
        <v>88</v>
      </c>
      <c r="F103" t="s">
        <v>64</v>
      </c>
      <c r="G103">
        <v>60</v>
      </c>
      <c r="H103">
        <v>79</v>
      </c>
      <c r="I103">
        <v>63</v>
      </c>
      <c r="J103" t="s">
        <v>64</v>
      </c>
      <c r="K103">
        <v>64</v>
      </c>
      <c r="L103">
        <f t="shared" si="1"/>
        <v>79</v>
      </c>
      <c r="M103" s="2" t="str">
        <f>IF(B103="D",VLOOKUP(L103,[0]!D_NDL,2,TRUE),VLOOKUP(L103,[0]!H_NDL,4,TRUE))</f>
        <v>bronze</v>
      </c>
    </row>
    <row r="104" spans="1:13" ht="12.75">
      <c r="A104" t="s">
        <v>233</v>
      </c>
      <c r="B104" t="s">
        <v>11</v>
      </c>
      <c r="C104">
        <v>265</v>
      </c>
      <c r="D104" t="s">
        <v>221</v>
      </c>
      <c r="E104" t="s">
        <v>215</v>
      </c>
      <c r="F104">
        <v>48</v>
      </c>
      <c r="G104">
        <v>58</v>
      </c>
      <c r="H104">
        <v>48</v>
      </c>
      <c r="I104">
        <v>51</v>
      </c>
      <c r="J104">
        <v>60</v>
      </c>
      <c r="L104">
        <f t="shared" si="1"/>
        <v>60</v>
      </c>
      <c r="M104" s="2">
        <f>IF(B104="D",VLOOKUP(L104,[0]!D_NDL,2,TRUE),VLOOKUP(L104,[0]!H_NDL,4,TRUE))</f>
      </c>
    </row>
    <row r="105" spans="1:13" ht="12.75">
      <c r="A105" t="s">
        <v>233</v>
      </c>
      <c r="B105" t="s">
        <v>11</v>
      </c>
      <c r="C105">
        <v>265</v>
      </c>
      <c r="D105" t="s">
        <v>148</v>
      </c>
      <c r="E105" t="s">
        <v>133</v>
      </c>
      <c r="F105">
        <v>60</v>
      </c>
      <c r="G105">
        <v>58</v>
      </c>
      <c r="H105">
        <v>41</v>
      </c>
      <c r="I105" t="s">
        <v>64</v>
      </c>
      <c r="J105">
        <v>53</v>
      </c>
      <c r="K105">
        <v>53</v>
      </c>
      <c r="L105">
        <f t="shared" si="1"/>
        <v>60</v>
      </c>
      <c r="M105" s="2">
        <f>IF(B105="D",VLOOKUP(L105,[0]!D_NDL,2,TRUE),VLOOKUP(L105,[0]!H_NDL,4,TRUE))</f>
      </c>
    </row>
    <row r="106" spans="1:13" ht="12.75">
      <c r="A106" t="s">
        <v>380</v>
      </c>
      <c r="B106" t="s">
        <v>11</v>
      </c>
      <c r="C106">
        <v>258</v>
      </c>
      <c r="D106" t="s">
        <v>277</v>
      </c>
      <c r="E106" t="s">
        <v>247</v>
      </c>
      <c r="F106">
        <v>37</v>
      </c>
      <c r="G106">
        <v>45</v>
      </c>
      <c r="H106">
        <v>51</v>
      </c>
      <c r="I106">
        <v>37</v>
      </c>
      <c r="J106">
        <v>39</v>
      </c>
      <c r="K106">
        <v>49</v>
      </c>
      <c r="L106">
        <f t="shared" si="1"/>
        <v>51</v>
      </c>
      <c r="M106" s="2">
        <f>IF(B106="D",VLOOKUP(L106,[0]!D_NDL,2,TRUE),VLOOKUP(L106,[0]!H_NDL,4,TRUE))</f>
      </c>
    </row>
    <row r="107" spans="1:13" ht="12.75">
      <c r="A107" t="s">
        <v>276</v>
      </c>
      <c r="B107" t="s">
        <v>11</v>
      </c>
      <c r="C107">
        <v>252</v>
      </c>
      <c r="D107" t="s">
        <v>75</v>
      </c>
      <c r="E107" t="s">
        <v>72</v>
      </c>
      <c r="F107">
        <v>66</v>
      </c>
      <c r="G107">
        <v>76</v>
      </c>
      <c r="H107">
        <v>59</v>
      </c>
      <c r="I107">
        <v>51</v>
      </c>
      <c r="J107" t="s">
        <v>64</v>
      </c>
      <c r="L107">
        <f t="shared" si="1"/>
        <v>76</v>
      </c>
      <c r="M107" s="2" t="str">
        <f>IF(B107="D",VLOOKUP(L107,[0]!D_NDL,2,TRUE),VLOOKUP(L107,[0]!H_NDL,4,TRUE))</f>
        <v>bronze</v>
      </c>
    </row>
    <row r="108" spans="1:13" ht="12.75">
      <c r="A108" t="s">
        <v>305</v>
      </c>
      <c r="B108" t="s">
        <v>11</v>
      </c>
      <c r="C108">
        <v>250</v>
      </c>
      <c r="D108" t="s">
        <v>197</v>
      </c>
      <c r="E108" t="s">
        <v>102</v>
      </c>
      <c r="F108" t="s">
        <v>64</v>
      </c>
      <c r="G108">
        <v>63</v>
      </c>
      <c r="H108">
        <v>65</v>
      </c>
      <c r="I108" t="s">
        <v>64</v>
      </c>
      <c r="J108">
        <v>58</v>
      </c>
      <c r="K108">
        <v>64</v>
      </c>
      <c r="L108">
        <f t="shared" si="1"/>
        <v>65</v>
      </c>
      <c r="M108" s="2">
        <f>IF(B108="D",VLOOKUP(L108,[0]!D_NDL,2,TRUE),VLOOKUP(L108,[0]!H_NDL,4,TRUE))</f>
      </c>
    </row>
    <row r="109" spans="1:13" ht="12.75">
      <c r="A109" t="s">
        <v>362</v>
      </c>
      <c r="B109" t="s">
        <v>11</v>
      </c>
      <c r="C109">
        <v>244</v>
      </c>
      <c r="D109" t="s">
        <v>160</v>
      </c>
      <c r="E109" t="s">
        <v>26</v>
      </c>
      <c r="F109">
        <v>51</v>
      </c>
      <c r="G109">
        <v>46</v>
      </c>
      <c r="H109">
        <v>50</v>
      </c>
      <c r="I109">
        <v>44</v>
      </c>
      <c r="J109" t="s">
        <v>64</v>
      </c>
      <c r="K109">
        <v>53</v>
      </c>
      <c r="L109">
        <f t="shared" si="1"/>
        <v>53</v>
      </c>
      <c r="M109" s="2">
        <f>IF(B109="D",VLOOKUP(L109,[0]!D_NDL,2,TRUE),VLOOKUP(L109,[0]!H_NDL,4,TRUE))</f>
      </c>
    </row>
    <row r="110" spans="1:13" ht="12.75">
      <c r="A110" t="s">
        <v>344</v>
      </c>
      <c r="B110" t="s">
        <v>11</v>
      </c>
      <c r="C110">
        <v>241</v>
      </c>
      <c r="D110" t="s">
        <v>220</v>
      </c>
      <c r="E110" t="s">
        <v>215</v>
      </c>
      <c r="F110">
        <v>43</v>
      </c>
      <c r="G110">
        <v>56</v>
      </c>
      <c r="H110">
        <v>48</v>
      </c>
      <c r="I110">
        <v>41</v>
      </c>
      <c r="J110">
        <v>53</v>
      </c>
      <c r="L110">
        <f t="shared" si="1"/>
        <v>56</v>
      </c>
      <c r="M110" s="2">
        <f>IF(B110="D",VLOOKUP(L110,[0]!D_NDL,2,TRUE),VLOOKUP(L110,[0]!H_NDL,4,TRUE))</f>
      </c>
    </row>
    <row r="111" spans="1:13" ht="12.75">
      <c r="A111" t="s">
        <v>234</v>
      </c>
      <c r="B111" t="s">
        <v>11</v>
      </c>
      <c r="C111">
        <v>223</v>
      </c>
      <c r="D111" t="s">
        <v>217</v>
      </c>
      <c r="E111" t="s">
        <v>215</v>
      </c>
      <c r="F111">
        <v>29</v>
      </c>
      <c r="G111" t="s">
        <v>64</v>
      </c>
      <c r="H111">
        <v>54</v>
      </c>
      <c r="I111">
        <v>41</v>
      </c>
      <c r="J111">
        <v>49</v>
      </c>
      <c r="K111">
        <v>50</v>
      </c>
      <c r="L111">
        <f t="shared" si="1"/>
        <v>54</v>
      </c>
      <c r="M111" s="2">
        <f>IF(B111="D",VLOOKUP(L111,[0]!D_NDL,2,TRUE),VLOOKUP(L111,[0]!H_NDL,4,TRUE))</f>
      </c>
    </row>
    <row r="112" spans="1:13" ht="12.75">
      <c r="A112" t="s">
        <v>235</v>
      </c>
      <c r="B112" t="s">
        <v>11</v>
      </c>
      <c r="C112">
        <v>222</v>
      </c>
      <c r="D112" t="s">
        <v>286</v>
      </c>
      <c r="E112" t="s">
        <v>215</v>
      </c>
      <c r="F112" t="s">
        <v>64</v>
      </c>
      <c r="G112">
        <v>47</v>
      </c>
      <c r="H112">
        <v>43</v>
      </c>
      <c r="I112">
        <v>37</v>
      </c>
      <c r="J112">
        <v>45</v>
      </c>
      <c r="K112">
        <v>50</v>
      </c>
      <c r="L112">
        <f t="shared" si="1"/>
        <v>50</v>
      </c>
      <c r="M112" s="2">
        <f>IF(B112="D",VLOOKUP(L112,[0]!D_NDL,2,TRUE),VLOOKUP(L112,[0]!H_NDL,4,TRUE))</f>
      </c>
    </row>
    <row r="113" spans="1:13" ht="12.75">
      <c r="A113" t="s">
        <v>363</v>
      </c>
      <c r="B113" t="s">
        <v>11</v>
      </c>
      <c r="C113">
        <v>215</v>
      </c>
      <c r="D113" t="s">
        <v>169</v>
      </c>
      <c r="E113" t="s">
        <v>158</v>
      </c>
      <c r="F113" t="s">
        <v>64</v>
      </c>
      <c r="G113">
        <v>53</v>
      </c>
      <c r="H113">
        <v>52</v>
      </c>
      <c r="I113">
        <v>55</v>
      </c>
      <c r="J113">
        <v>55</v>
      </c>
      <c r="L113">
        <f t="shared" si="1"/>
        <v>55</v>
      </c>
      <c r="M113" s="2">
        <f>IF(B113="D",VLOOKUP(L113,[0]!D_NDL,2,TRUE),VLOOKUP(L113,[0]!H_NDL,4,TRUE))</f>
      </c>
    </row>
    <row r="114" spans="1:13" ht="12.75">
      <c r="A114" t="s">
        <v>345</v>
      </c>
      <c r="B114" t="s">
        <v>11</v>
      </c>
      <c r="C114">
        <v>214</v>
      </c>
      <c r="D114" t="s">
        <v>219</v>
      </c>
      <c r="E114" t="s">
        <v>215</v>
      </c>
      <c r="F114">
        <v>28</v>
      </c>
      <c r="G114">
        <v>57</v>
      </c>
      <c r="H114">
        <v>41</v>
      </c>
      <c r="I114">
        <v>41</v>
      </c>
      <c r="J114" t="s">
        <v>64</v>
      </c>
      <c r="K114">
        <v>47</v>
      </c>
      <c r="L114">
        <f t="shared" si="1"/>
        <v>57</v>
      </c>
      <c r="M114" s="2">
        <f>IF(B114="D",VLOOKUP(L114,[0]!D_NDL,2,TRUE),VLOOKUP(L114,[0]!H_NDL,4,TRUE))</f>
      </c>
    </row>
    <row r="115" spans="1:13" ht="12.75">
      <c r="A115" t="s">
        <v>345</v>
      </c>
      <c r="B115" t="s">
        <v>11</v>
      </c>
      <c r="C115">
        <v>214</v>
      </c>
      <c r="D115" t="s">
        <v>168</v>
      </c>
      <c r="E115" t="s">
        <v>121</v>
      </c>
      <c r="F115">
        <v>58</v>
      </c>
      <c r="G115" t="s">
        <v>64</v>
      </c>
      <c r="H115">
        <v>59</v>
      </c>
      <c r="I115" t="s">
        <v>64</v>
      </c>
      <c r="J115">
        <v>45</v>
      </c>
      <c r="K115">
        <v>52</v>
      </c>
      <c r="L115">
        <f t="shared" si="1"/>
        <v>59</v>
      </c>
      <c r="M115" s="2">
        <f>IF(B115="D",VLOOKUP(L115,[0]!D_NDL,2,TRUE),VLOOKUP(L115,[0]!H_NDL,4,TRUE))</f>
      </c>
    </row>
    <row r="116" spans="1:13" ht="12.75">
      <c r="A116" t="s">
        <v>306</v>
      </c>
      <c r="B116" t="s">
        <v>11</v>
      </c>
      <c r="C116">
        <v>198</v>
      </c>
      <c r="D116" t="s">
        <v>114</v>
      </c>
      <c r="E116" t="s">
        <v>102</v>
      </c>
      <c r="F116">
        <v>77</v>
      </c>
      <c r="G116" t="s">
        <v>64</v>
      </c>
      <c r="H116">
        <v>54</v>
      </c>
      <c r="I116">
        <v>67</v>
      </c>
      <c r="J116" t="s">
        <v>64</v>
      </c>
      <c r="L116">
        <f t="shared" si="1"/>
        <v>77</v>
      </c>
      <c r="M116" s="2" t="str">
        <f>IF(B116="D",VLOOKUP(L116,[0]!D_NDL,2,TRUE),VLOOKUP(L116,[0]!H_NDL,4,TRUE))</f>
        <v>bronze</v>
      </c>
    </row>
    <row r="117" spans="1:13" ht="12.75">
      <c r="A117" t="s">
        <v>364</v>
      </c>
      <c r="B117" t="s">
        <v>11</v>
      </c>
      <c r="C117">
        <v>193</v>
      </c>
      <c r="D117" t="s">
        <v>167</v>
      </c>
      <c r="E117" t="s">
        <v>102</v>
      </c>
      <c r="F117">
        <v>65</v>
      </c>
      <c r="G117" t="s">
        <v>64</v>
      </c>
      <c r="H117" t="s">
        <v>64</v>
      </c>
      <c r="I117">
        <v>71</v>
      </c>
      <c r="J117">
        <v>57</v>
      </c>
      <c r="L117">
        <f t="shared" si="1"/>
        <v>71</v>
      </c>
      <c r="M117" s="2">
        <f>IF(B117="D",VLOOKUP(L117,[0]!D_NDL,2,TRUE),VLOOKUP(L117,[0]!H_NDL,4,TRUE))</f>
      </c>
    </row>
    <row r="118" spans="1:13" ht="12.75">
      <c r="A118" t="s">
        <v>294</v>
      </c>
      <c r="B118" t="s">
        <v>11</v>
      </c>
      <c r="C118">
        <v>170</v>
      </c>
      <c r="D118" t="s">
        <v>173</v>
      </c>
      <c r="E118" t="s">
        <v>158</v>
      </c>
      <c r="F118">
        <v>58</v>
      </c>
      <c r="G118" t="s">
        <v>64</v>
      </c>
      <c r="H118" t="s">
        <v>64</v>
      </c>
      <c r="I118">
        <v>58</v>
      </c>
      <c r="J118" t="s">
        <v>64</v>
      </c>
      <c r="K118">
        <v>54</v>
      </c>
      <c r="L118">
        <f t="shared" si="1"/>
        <v>58</v>
      </c>
      <c r="M118" s="2">
        <f>IF(B118="D",VLOOKUP(L118,[0]!D_NDL,2,TRUE),VLOOKUP(L118,[0]!H_NDL,4,TRUE))</f>
      </c>
    </row>
    <row r="119" spans="1:13" ht="12.75">
      <c r="A119" t="s">
        <v>327</v>
      </c>
      <c r="B119" t="s">
        <v>11</v>
      </c>
      <c r="C119">
        <v>164</v>
      </c>
      <c r="D119" t="s">
        <v>165</v>
      </c>
      <c r="E119" t="s">
        <v>95</v>
      </c>
      <c r="F119">
        <v>54</v>
      </c>
      <c r="G119">
        <v>53</v>
      </c>
      <c r="H119" t="s">
        <v>64</v>
      </c>
      <c r="I119" t="s">
        <v>64</v>
      </c>
      <c r="J119" t="s">
        <v>64</v>
      </c>
      <c r="K119">
        <v>57</v>
      </c>
      <c r="L119">
        <f t="shared" si="1"/>
        <v>57</v>
      </c>
      <c r="M119" s="2">
        <f>IF(B119="D",VLOOKUP(L119,[0]!D_NDL,2,TRUE),VLOOKUP(L119,[0]!H_NDL,4,TRUE))</f>
      </c>
    </row>
    <row r="120" spans="1:13" ht="12.75">
      <c r="A120" t="s">
        <v>327</v>
      </c>
      <c r="B120" t="s">
        <v>11</v>
      </c>
      <c r="C120">
        <v>164</v>
      </c>
      <c r="D120" t="s">
        <v>190</v>
      </c>
      <c r="E120" t="s">
        <v>158</v>
      </c>
      <c r="F120" t="s">
        <v>64</v>
      </c>
      <c r="G120" t="s">
        <v>64</v>
      </c>
      <c r="H120">
        <v>58</v>
      </c>
      <c r="I120" t="s">
        <v>64</v>
      </c>
      <c r="J120">
        <v>42</v>
      </c>
      <c r="K120">
        <v>64</v>
      </c>
      <c r="L120">
        <f t="shared" si="1"/>
        <v>64</v>
      </c>
      <c r="M120" s="2">
        <f>IF(B120="D",VLOOKUP(L120,[0]!D_NDL,2,TRUE),VLOOKUP(L120,[0]!H_NDL,4,TRUE))</f>
      </c>
    </row>
    <row r="121" spans="1:13" ht="12.75">
      <c r="A121" t="s">
        <v>307</v>
      </c>
      <c r="B121" t="s">
        <v>11</v>
      </c>
      <c r="C121">
        <v>159</v>
      </c>
      <c r="D121" t="s">
        <v>181</v>
      </c>
      <c r="E121" t="s">
        <v>158</v>
      </c>
      <c r="F121">
        <v>45</v>
      </c>
      <c r="G121" t="s">
        <v>64</v>
      </c>
      <c r="H121">
        <v>63</v>
      </c>
      <c r="I121">
        <v>51</v>
      </c>
      <c r="J121" t="s">
        <v>64</v>
      </c>
      <c r="L121">
        <f t="shared" si="1"/>
        <v>63</v>
      </c>
      <c r="M121" s="2">
        <f>IF(B121="D",VLOOKUP(L121,[0]!D_NDL,2,TRUE),VLOOKUP(L121,[0]!H_NDL,4,TRUE))</f>
      </c>
    </row>
    <row r="122" spans="1:13" ht="12.75">
      <c r="A122" t="s">
        <v>308</v>
      </c>
      <c r="B122" t="s">
        <v>11</v>
      </c>
      <c r="C122">
        <v>155</v>
      </c>
      <c r="D122" t="s">
        <v>174</v>
      </c>
      <c r="E122" t="s">
        <v>158</v>
      </c>
      <c r="F122">
        <v>60</v>
      </c>
      <c r="G122">
        <v>55</v>
      </c>
      <c r="H122" t="s">
        <v>64</v>
      </c>
      <c r="I122" t="s">
        <v>64</v>
      </c>
      <c r="J122">
        <v>40</v>
      </c>
      <c r="L122">
        <f t="shared" si="1"/>
        <v>60</v>
      </c>
      <c r="M122" s="2">
        <f>IF(B122="D",VLOOKUP(L122,[0]!D_NDL,2,TRUE),VLOOKUP(L122,[0]!H_NDL,4,TRUE))</f>
      </c>
    </row>
    <row r="123" spans="1:13" ht="12.75">
      <c r="A123" t="s">
        <v>308</v>
      </c>
      <c r="B123" t="s">
        <v>11</v>
      </c>
      <c r="C123">
        <v>155</v>
      </c>
      <c r="D123" t="s">
        <v>123</v>
      </c>
      <c r="E123" t="s">
        <v>95</v>
      </c>
      <c r="F123">
        <v>55</v>
      </c>
      <c r="G123">
        <v>53</v>
      </c>
      <c r="H123" t="s">
        <v>64</v>
      </c>
      <c r="I123" t="s">
        <v>64</v>
      </c>
      <c r="J123" t="s">
        <v>64</v>
      </c>
      <c r="K123">
        <v>47</v>
      </c>
      <c r="L123">
        <f t="shared" si="1"/>
        <v>55</v>
      </c>
      <c r="M123" s="2">
        <f>IF(B123="D",VLOOKUP(L123,[0]!D_NDL,2,TRUE),VLOOKUP(L123,[0]!H_NDL,4,TRUE))</f>
      </c>
    </row>
    <row r="124" spans="1:13" ht="12.75">
      <c r="A124" t="s">
        <v>309</v>
      </c>
      <c r="B124" t="s">
        <v>11</v>
      </c>
      <c r="C124">
        <v>154</v>
      </c>
      <c r="D124" t="s">
        <v>282</v>
      </c>
      <c r="E124" t="s">
        <v>158</v>
      </c>
      <c r="F124" t="s">
        <v>64</v>
      </c>
      <c r="G124">
        <v>47</v>
      </c>
      <c r="H124">
        <v>56</v>
      </c>
      <c r="I124" t="s">
        <v>64</v>
      </c>
      <c r="J124">
        <v>51</v>
      </c>
      <c r="L124">
        <f t="shared" si="1"/>
        <v>56</v>
      </c>
      <c r="M124" s="2">
        <f>IF(B124="D",VLOOKUP(L124,[0]!D_NDL,2,TRUE),VLOOKUP(L124,[0]!H_NDL,4,TRUE))</f>
      </c>
    </row>
    <row r="125" spans="1:13" ht="12.75">
      <c r="A125" t="s">
        <v>328</v>
      </c>
      <c r="B125" t="s">
        <v>11</v>
      </c>
      <c r="C125">
        <v>148</v>
      </c>
      <c r="D125" t="s">
        <v>162</v>
      </c>
      <c r="E125" t="s">
        <v>72</v>
      </c>
      <c r="F125" t="s">
        <v>64</v>
      </c>
      <c r="G125" t="s">
        <v>64</v>
      </c>
      <c r="H125">
        <v>47</v>
      </c>
      <c r="I125" t="s">
        <v>64</v>
      </c>
      <c r="J125">
        <v>57</v>
      </c>
      <c r="K125">
        <v>44</v>
      </c>
      <c r="L125">
        <f t="shared" si="1"/>
        <v>57</v>
      </c>
      <c r="M125" s="2">
        <f>IF(B125="D",VLOOKUP(L125,[0]!D_NDL,2,TRUE),VLOOKUP(L125,[0]!H_NDL,4,TRUE))</f>
      </c>
    </row>
    <row r="126" spans="1:13" ht="12.75">
      <c r="A126" t="s">
        <v>346</v>
      </c>
      <c r="B126" t="s">
        <v>11</v>
      </c>
      <c r="C126">
        <v>141</v>
      </c>
      <c r="D126" t="s">
        <v>157</v>
      </c>
      <c r="E126" t="s">
        <v>158</v>
      </c>
      <c r="F126" t="s">
        <v>64</v>
      </c>
      <c r="G126">
        <v>47</v>
      </c>
      <c r="H126" t="s">
        <v>64</v>
      </c>
      <c r="I126">
        <v>52</v>
      </c>
      <c r="J126" t="s">
        <v>64</v>
      </c>
      <c r="K126">
        <v>42</v>
      </c>
      <c r="L126">
        <f t="shared" si="1"/>
        <v>52</v>
      </c>
      <c r="M126" s="2">
        <f>IF(B126="D",VLOOKUP(L126,[0]!D_NDL,2,TRUE),VLOOKUP(L126,[0]!H_NDL,4,TRUE))</f>
      </c>
    </row>
    <row r="127" spans="1:13" ht="12.75">
      <c r="A127" t="s">
        <v>347</v>
      </c>
      <c r="B127" t="s">
        <v>11</v>
      </c>
      <c r="C127">
        <v>127</v>
      </c>
      <c r="D127" t="s">
        <v>171</v>
      </c>
      <c r="E127" t="s">
        <v>158</v>
      </c>
      <c r="F127">
        <v>42</v>
      </c>
      <c r="G127">
        <v>34</v>
      </c>
      <c r="H127" t="s">
        <v>64</v>
      </c>
      <c r="I127">
        <v>51</v>
      </c>
      <c r="J127" t="s">
        <v>64</v>
      </c>
      <c r="L127">
        <f t="shared" si="1"/>
        <v>51</v>
      </c>
      <c r="M127" s="2">
        <f>IF(B127="D",VLOOKUP(L127,[0]!D_NDL,2,TRUE),VLOOKUP(L127,[0]!H_NDL,4,TRUE))</f>
      </c>
    </row>
    <row r="128" spans="1:13" ht="12.75">
      <c r="A128" t="s">
        <v>329</v>
      </c>
      <c r="B128" t="s">
        <v>11</v>
      </c>
      <c r="C128">
        <v>119</v>
      </c>
      <c r="D128" t="s">
        <v>172</v>
      </c>
      <c r="E128" t="s">
        <v>158</v>
      </c>
      <c r="F128">
        <v>58</v>
      </c>
      <c r="G128" t="s">
        <v>64</v>
      </c>
      <c r="H128" t="s">
        <v>64</v>
      </c>
      <c r="I128">
        <v>61</v>
      </c>
      <c r="J128" t="s">
        <v>64</v>
      </c>
      <c r="L128">
        <f t="shared" si="1"/>
        <v>61</v>
      </c>
      <c r="M128" s="2">
        <f>IF(B128="D",VLOOKUP(L128,[0]!D_NDL,2,TRUE),VLOOKUP(L128,[0]!H_NDL,4,TRUE))</f>
      </c>
    </row>
    <row r="129" spans="1:13" ht="12.75">
      <c r="A129" t="s">
        <v>330</v>
      </c>
      <c r="B129" t="s">
        <v>11</v>
      </c>
      <c r="C129">
        <v>115</v>
      </c>
      <c r="D129" t="s">
        <v>146</v>
      </c>
      <c r="E129" t="s">
        <v>78</v>
      </c>
      <c r="F129">
        <v>59</v>
      </c>
      <c r="G129">
        <v>56</v>
      </c>
      <c r="H129" t="s">
        <v>64</v>
      </c>
      <c r="I129" t="s">
        <v>64</v>
      </c>
      <c r="J129" t="s">
        <v>64</v>
      </c>
      <c r="L129">
        <f t="shared" si="1"/>
        <v>59</v>
      </c>
      <c r="M129" s="2">
        <f>IF(B129="D",VLOOKUP(L129,[0]!D_NDL,2,TRUE),VLOOKUP(L129,[0]!H_NDL,4,TRUE))</f>
      </c>
    </row>
    <row r="130" spans="1:13" ht="12.75">
      <c r="A130" t="s">
        <v>310</v>
      </c>
      <c r="B130" t="s">
        <v>11</v>
      </c>
      <c r="C130">
        <v>111</v>
      </c>
      <c r="D130" t="s">
        <v>159</v>
      </c>
      <c r="E130" t="s">
        <v>80</v>
      </c>
      <c r="F130" t="s">
        <v>64</v>
      </c>
      <c r="G130">
        <v>54</v>
      </c>
      <c r="H130" t="s">
        <v>64</v>
      </c>
      <c r="I130">
        <v>57</v>
      </c>
      <c r="J130" t="s">
        <v>64</v>
      </c>
      <c r="L130">
        <f t="shared" si="1"/>
        <v>57</v>
      </c>
      <c r="M130" s="2">
        <f>IF(B130="D",VLOOKUP(L130,[0]!D_NDL,2,TRUE),VLOOKUP(L130,[0]!H_NDL,4,TRUE))</f>
      </c>
    </row>
    <row r="131" spans="1:13" ht="12.75">
      <c r="A131" t="s">
        <v>311</v>
      </c>
      <c r="B131" t="s">
        <v>11</v>
      </c>
      <c r="C131">
        <v>106</v>
      </c>
      <c r="D131" t="s">
        <v>288</v>
      </c>
      <c r="E131" t="s">
        <v>133</v>
      </c>
      <c r="F131" t="s">
        <v>64</v>
      </c>
      <c r="G131" t="s">
        <v>64</v>
      </c>
      <c r="H131" t="s">
        <v>64</v>
      </c>
      <c r="I131">
        <v>54</v>
      </c>
      <c r="J131">
        <v>52</v>
      </c>
      <c r="L131">
        <f t="shared" si="1"/>
        <v>54</v>
      </c>
      <c r="M131" s="2">
        <f>IF(B131="D",VLOOKUP(L131,[0]!D_NDL,2,TRUE),VLOOKUP(L131,[0]!H_NDL,4,TRUE))</f>
      </c>
    </row>
    <row r="132" spans="1:13" ht="12.75">
      <c r="A132" t="s">
        <v>312</v>
      </c>
      <c r="B132" t="s">
        <v>11</v>
      </c>
      <c r="C132">
        <v>105</v>
      </c>
      <c r="D132" t="s">
        <v>163</v>
      </c>
      <c r="E132" t="s">
        <v>158</v>
      </c>
      <c r="F132" t="s">
        <v>64</v>
      </c>
      <c r="G132" t="s">
        <v>64</v>
      </c>
      <c r="H132">
        <v>55</v>
      </c>
      <c r="I132" t="s">
        <v>64</v>
      </c>
      <c r="J132" t="s">
        <v>64</v>
      </c>
      <c r="K132">
        <v>50</v>
      </c>
      <c r="L132">
        <f t="shared" si="1"/>
        <v>55</v>
      </c>
      <c r="M132" s="2">
        <f>IF(B132="D",VLOOKUP(L132,[0]!D_NDL,2,TRUE),VLOOKUP(L132,[0]!H_NDL,4,TRUE))</f>
      </c>
    </row>
    <row r="133" spans="1:13" ht="12.75">
      <c r="A133" t="s">
        <v>313</v>
      </c>
      <c r="B133" t="s">
        <v>11</v>
      </c>
      <c r="C133">
        <v>103</v>
      </c>
      <c r="D133" t="s">
        <v>182</v>
      </c>
      <c r="E133" t="s">
        <v>158</v>
      </c>
      <c r="F133" t="s">
        <v>64</v>
      </c>
      <c r="G133" t="s">
        <v>64</v>
      </c>
      <c r="H133" t="s">
        <v>64</v>
      </c>
      <c r="I133" t="s">
        <v>64</v>
      </c>
      <c r="J133">
        <v>41</v>
      </c>
      <c r="K133">
        <v>62</v>
      </c>
      <c r="L133">
        <f aca="true" t="shared" si="2" ref="L133:L166">IF(ISBLANK(E133),0,MAX(F133,G133,H133,I133,J133,K133))</f>
        <v>62</v>
      </c>
      <c r="M133" s="2">
        <f>IF(B133="D",VLOOKUP(L133,[0]!D_NDL,2,TRUE),VLOOKUP(L133,[0]!H_NDL,4,TRUE))</f>
      </c>
    </row>
    <row r="134" spans="1:13" ht="12.75">
      <c r="A134" t="s">
        <v>381</v>
      </c>
      <c r="B134" t="s">
        <v>11</v>
      </c>
      <c r="C134">
        <v>100</v>
      </c>
      <c r="D134" t="s">
        <v>178</v>
      </c>
      <c r="E134" t="s">
        <v>158</v>
      </c>
      <c r="F134" t="s">
        <v>64</v>
      </c>
      <c r="G134">
        <v>53</v>
      </c>
      <c r="H134" t="s">
        <v>64</v>
      </c>
      <c r="I134" t="s">
        <v>64</v>
      </c>
      <c r="J134" t="s">
        <v>64</v>
      </c>
      <c r="K134">
        <v>47</v>
      </c>
      <c r="L134">
        <f t="shared" si="2"/>
        <v>53</v>
      </c>
      <c r="M134" s="2">
        <f>IF(B134="D",VLOOKUP(L134,[0]!D_NDL,2,TRUE),VLOOKUP(L134,[0]!H_NDL,4,TRUE))</f>
      </c>
    </row>
    <row r="135" spans="1:13" ht="12.75">
      <c r="A135" t="s">
        <v>315</v>
      </c>
      <c r="B135" t="s">
        <v>11</v>
      </c>
      <c r="C135">
        <v>98</v>
      </c>
      <c r="D135" t="s">
        <v>281</v>
      </c>
      <c r="E135" t="s">
        <v>121</v>
      </c>
      <c r="F135" t="s">
        <v>64</v>
      </c>
      <c r="G135">
        <v>56</v>
      </c>
      <c r="H135" t="s">
        <v>64</v>
      </c>
      <c r="I135">
        <v>42</v>
      </c>
      <c r="J135" t="s">
        <v>64</v>
      </c>
      <c r="L135">
        <f t="shared" si="2"/>
        <v>56</v>
      </c>
      <c r="M135" s="2">
        <f>IF(B135="D",VLOOKUP(L135,[0]!D_NDL,2,TRUE),VLOOKUP(L135,[0]!H_NDL,4,TRUE))</f>
      </c>
    </row>
    <row r="136" spans="1:13" ht="12.75">
      <c r="A136" t="s">
        <v>382</v>
      </c>
      <c r="B136" t="s">
        <v>11</v>
      </c>
      <c r="C136">
        <v>85</v>
      </c>
      <c r="D136" t="s">
        <v>279</v>
      </c>
      <c r="E136" t="s">
        <v>28</v>
      </c>
      <c r="F136" t="s">
        <v>64</v>
      </c>
      <c r="G136">
        <v>43</v>
      </c>
      <c r="H136" t="s">
        <v>64</v>
      </c>
      <c r="I136" t="s">
        <v>64</v>
      </c>
      <c r="J136">
        <v>42</v>
      </c>
      <c r="L136">
        <f t="shared" si="2"/>
        <v>43</v>
      </c>
      <c r="M136" s="2">
        <f>IF(B136="D",VLOOKUP(L136,[0]!D_NDL,2,TRUE),VLOOKUP(L136,[0]!H_NDL,4,TRUE))</f>
      </c>
    </row>
    <row r="137" spans="1:13" ht="12.75">
      <c r="A137" t="s">
        <v>382</v>
      </c>
      <c r="B137" t="s">
        <v>11</v>
      </c>
      <c r="C137">
        <v>85</v>
      </c>
      <c r="D137" t="s">
        <v>280</v>
      </c>
      <c r="E137" t="s">
        <v>158</v>
      </c>
      <c r="F137" t="s">
        <v>64</v>
      </c>
      <c r="G137" t="s">
        <v>64</v>
      </c>
      <c r="H137">
        <v>42</v>
      </c>
      <c r="I137" t="s">
        <v>64</v>
      </c>
      <c r="J137">
        <v>43</v>
      </c>
      <c r="L137">
        <f t="shared" si="2"/>
        <v>43</v>
      </c>
      <c r="M137" s="2">
        <f>IF(B137="D",VLOOKUP(L137,[0]!D_NDL,2,TRUE),VLOOKUP(L137,[0]!H_NDL,4,TRUE))</f>
      </c>
    </row>
    <row r="138" spans="1:13" ht="12.75">
      <c r="A138" t="s">
        <v>331</v>
      </c>
      <c r="B138" t="s">
        <v>11</v>
      </c>
      <c r="C138">
        <v>55</v>
      </c>
      <c r="D138" t="s">
        <v>284</v>
      </c>
      <c r="E138" t="s">
        <v>88</v>
      </c>
      <c r="F138" t="s">
        <v>64</v>
      </c>
      <c r="G138" t="s">
        <v>64</v>
      </c>
      <c r="H138" t="s">
        <v>64</v>
      </c>
      <c r="I138" t="s">
        <v>64</v>
      </c>
      <c r="J138">
        <v>55</v>
      </c>
      <c r="L138">
        <f t="shared" si="2"/>
        <v>55</v>
      </c>
      <c r="M138" s="2">
        <f>IF(B138="D",VLOOKUP(L138,[0]!D_NDL,2,TRUE),VLOOKUP(L138,[0]!H_NDL,4,TRUE))</f>
      </c>
    </row>
    <row r="139" spans="1:13" ht="12.75">
      <c r="A139" t="s">
        <v>332</v>
      </c>
      <c r="B139" t="s">
        <v>11</v>
      </c>
      <c r="C139">
        <v>52</v>
      </c>
      <c r="D139" t="s">
        <v>270</v>
      </c>
      <c r="E139" t="s">
        <v>54</v>
      </c>
      <c r="F139">
        <v>52</v>
      </c>
      <c r="G139" t="s">
        <v>64</v>
      </c>
      <c r="H139" t="s">
        <v>64</v>
      </c>
      <c r="I139" t="s">
        <v>64</v>
      </c>
      <c r="J139" t="s">
        <v>64</v>
      </c>
      <c r="L139">
        <f t="shared" si="2"/>
        <v>52</v>
      </c>
      <c r="M139" s="2">
        <f>IF(B139="D",VLOOKUP(L139,[0]!D_NDL,2,TRUE),VLOOKUP(L139,[0]!H_NDL,4,TRUE))</f>
      </c>
    </row>
    <row r="140" spans="1:13" ht="12.75">
      <c r="A140" t="s">
        <v>383</v>
      </c>
      <c r="B140" t="s">
        <v>11</v>
      </c>
      <c r="C140">
        <v>41</v>
      </c>
      <c r="D140" t="s">
        <v>275</v>
      </c>
      <c r="E140" t="s">
        <v>248</v>
      </c>
      <c r="F140">
        <v>41</v>
      </c>
      <c r="G140" t="s">
        <v>64</v>
      </c>
      <c r="H140" t="s">
        <v>64</v>
      </c>
      <c r="I140" t="s">
        <v>64</v>
      </c>
      <c r="J140" t="s">
        <v>64</v>
      </c>
      <c r="L140">
        <f t="shared" si="2"/>
        <v>41</v>
      </c>
      <c r="M140" s="2">
        <f>IF(B140="D",VLOOKUP(L140,[0]!D_NDL,2,TRUE),VLOOKUP(L140,[0]!H_NDL,4,TRUE))</f>
      </c>
    </row>
    <row r="141" spans="1:13" ht="12.75">
      <c r="A141" t="s">
        <v>333</v>
      </c>
      <c r="B141" t="s">
        <v>11</v>
      </c>
      <c r="C141">
        <v>38</v>
      </c>
      <c r="D141" t="s">
        <v>314</v>
      </c>
      <c r="E141" t="s">
        <v>215</v>
      </c>
      <c r="F141" t="s">
        <v>64</v>
      </c>
      <c r="G141">
        <v>38</v>
      </c>
      <c r="H141" t="s">
        <v>64</v>
      </c>
      <c r="I141" t="s">
        <v>64</v>
      </c>
      <c r="J141" t="s">
        <v>64</v>
      </c>
      <c r="L141">
        <f t="shared" si="2"/>
        <v>38</v>
      </c>
      <c r="M141" s="2">
        <f>IF(B141="D",VLOOKUP(L141,[0]!D_NDL,2,TRUE),VLOOKUP(L141,[0]!H_NDL,4,TRUE))</f>
      </c>
    </row>
    <row r="142" spans="1:13" ht="12.75">
      <c r="A142" t="s">
        <v>348</v>
      </c>
      <c r="B142" t="s">
        <v>11</v>
      </c>
      <c r="C142">
        <v>37</v>
      </c>
      <c r="D142" t="s">
        <v>188</v>
      </c>
      <c r="E142" t="s">
        <v>158</v>
      </c>
      <c r="F142">
        <v>37</v>
      </c>
      <c r="G142" t="s">
        <v>64</v>
      </c>
      <c r="H142" t="s">
        <v>64</v>
      </c>
      <c r="I142" t="s">
        <v>64</v>
      </c>
      <c r="J142" t="s">
        <v>64</v>
      </c>
      <c r="L142">
        <f t="shared" si="2"/>
        <v>37</v>
      </c>
      <c r="M142" s="2">
        <f>IF(B142="D",VLOOKUP(L142,[0]!D_NDL,2,TRUE),VLOOKUP(L142,[0]!H_NDL,4,TRUE))</f>
      </c>
    </row>
    <row r="143" spans="1:13" ht="12.75">
      <c r="A143" t="s">
        <v>365</v>
      </c>
      <c r="B143" t="s">
        <v>11</v>
      </c>
      <c r="C143">
        <v>30</v>
      </c>
      <c r="D143" t="s">
        <v>292</v>
      </c>
      <c r="E143" t="s">
        <v>82</v>
      </c>
      <c r="F143" t="s">
        <v>64</v>
      </c>
      <c r="G143">
        <v>30</v>
      </c>
      <c r="H143" t="s">
        <v>64</v>
      </c>
      <c r="I143" t="s">
        <v>64</v>
      </c>
      <c r="J143" t="s">
        <v>64</v>
      </c>
      <c r="L143">
        <f t="shared" si="2"/>
        <v>30</v>
      </c>
      <c r="M143" s="2">
        <f>IF(B143="D",VLOOKUP(L143,[0]!D_NDL,2,TRUE),VLOOKUP(L143,[0]!H_NDL,4,TRUE))</f>
      </c>
    </row>
    <row r="144" spans="1:13" ht="12.75">
      <c r="A144" t="s">
        <v>366</v>
      </c>
      <c r="B144" t="s">
        <v>11</v>
      </c>
      <c r="C144" t="s">
        <v>64</v>
      </c>
      <c r="D144" t="s">
        <v>170</v>
      </c>
      <c r="E144" t="s">
        <v>28</v>
      </c>
      <c r="F144" t="s">
        <v>64</v>
      </c>
      <c r="G144" t="s">
        <v>64</v>
      </c>
      <c r="H144" t="s">
        <v>64</v>
      </c>
      <c r="I144" t="s">
        <v>64</v>
      </c>
      <c r="J144" t="s">
        <v>64</v>
      </c>
      <c r="L144">
        <f t="shared" si="2"/>
        <v>0</v>
      </c>
      <c r="M144" s="2">
        <f>IF(B144="D",VLOOKUP(L144,[0]!D_NDL,2,TRUE),VLOOKUP(L144,[0]!H_NDL,4,TRUE))</f>
      </c>
    </row>
    <row r="145" spans="1:13" ht="12.75">
      <c r="A145" t="s">
        <v>366</v>
      </c>
      <c r="B145" t="s">
        <v>11</v>
      </c>
      <c r="C145" t="s">
        <v>64</v>
      </c>
      <c r="D145" t="s">
        <v>166</v>
      </c>
      <c r="E145" t="s">
        <v>80</v>
      </c>
      <c r="F145" t="s">
        <v>64</v>
      </c>
      <c r="G145" t="s">
        <v>64</v>
      </c>
      <c r="H145" t="s">
        <v>64</v>
      </c>
      <c r="I145" t="s">
        <v>64</v>
      </c>
      <c r="J145" t="s">
        <v>64</v>
      </c>
      <c r="L145">
        <f t="shared" si="2"/>
        <v>0</v>
      </c>
      <c r="M145" s="2">
        <f>IF(B145="D",VLOOKUP(L145,[0]!D_NDL,2,TRUE),VLOOKUP(L145,[0]!H_NDL,4,TRUE))</f>
      </c>
    </row>
    <row r="146" spans="1:13" ht="12.75">
      <c r="A146" t="s">
        <v>366</v>
      </c>
      <c r="B146" t="s">
        <v>11</v>
      </c>
      <c r="C146" t="s">
        <v>64</v>
      </c>
      <c r="D146" t="s">
        <v>278</v>
      </c>
      <c r="E146" t="s">
        <v>133</v>
      </c>
      <c r="F146" t="s">
        <v>64</v>
      </c>
      <c r="G146" t="s">
        <v>64</v>
      </c>
      <c r="H146" t="s">
        <v>64</v>
      </c>
      <c r="I146" t="s">
        <v>64</v>
      </c>
      <c r="J146" t="s">
        <v>64</v>
      </c>
      <c r="L146">
        <f t="shared" si="2"/>
        <v>0</v>
      </c>
      <c r="M146" s="2">
        <f>IF(B146="D",VLOOKUP(L146,[0]!D_NDL,2,TRUE),VLOOKUP(L146,[0]!H_NDL,4,TRUE))</f>
      </c>
    </row>
    <row r="147" spans="1:13" ht="12.75">
      <c r="A147" t="s">
        <v>366</v>
      </c>
      <c r="B147" t="s">
        <v>11</v>
      </c>
      <c r="C147" t="s">
        <v>64</v>
      </c>
      <c r="D147" t="s">
        <v>183</v>
      </c>
      <c r="E147" t="s">
        <v>82</v>
      </c>
      <c r="F147" t="s">
        <v>64</v>
      </c>
      <c r="G147" t="s">
        <v>64</v>
      </c>
      <c r="H147" t="s">
        <v>64</v>
      </c>
      <c r="I147" t="s">
        <v>64</v>
      </c>
      <c r="J147" t="s">
        <v>64</v>
      </c>
      <c r="L147">
        <f t="shared" si="2"/>
        <v>0</v>
      </c>
      <c r="M147" s="2">
        <f>IF(B147="D",VLOOKUP(L147,[0]!D_NDL,2,TRUE),VLOOKUP(L147,[0]!H_NDL,4,TRUE))</f>
      </c>
    </row>
    <row r="148" spans="1:13" ht="12.75">
      <c r="A148" t="s">
        <v>366</v>
      </c>
      <c r="B148" t="s">
        <v>11</v>
      </c>
      <c r="C148" t="s">
        <v>64</v>
      </c>
      <c r="D148" t="s">
        <v>223</v>
      </c>
      <c r="E148" t="s">
        <v>78</v>
      </c>
      <c r="F148" t="s">
        <v>64</v>
      </c>
      <c r="G148" t="s">
        <v>64</v>
      </c>
      <c r="H148" t="s">
        <v>64</v>
      </c>
      <c r="I148" t="s">
        <v>64</v>
      </c>
      <c r="J148" t="s">
        <v>64</v>
      </c>
      <c r="L148">
        <f t="shared" si="2"/>
        <v>0</v>
      </c>
      <c r="M148" s="2">
        <f>IF(B148="D",VLOOKUP(L148,[0]!D_NDL,2,TRUE),VLOOKUP(L148,[0]!H_NDL,4,TRUE))</f>
      </c>
    </row>
    <row r="149" spans="1:13" ht="12.75">
      <c r="A149" t="s">
        <v>366</v>
      </c>
      <c r="B149" t="s">
        <v>11</v>
      </c>
      <c r="C149" t="s">
        <v>64</v>
      </c>
      <c r="D149" t="s">
        <v>176</v>
      </c>
      <c r="E149" t="s">
        <v>82</v>
      </c>
      <c r="F149" t="s">
        <v>64</v>
      </c>
      <c r="G149" t="s">
        <v>64</v>
      </c>
      <c r="H149" t="s">
        <v>64</v>
      </c>
      <c r="I149" t="s">
        <v>64</v>
      </c>
      <c r="J149" t="s">
        <v>64</v>
      </c>
      <c r="L149">
        <f t="shared" si="2"/>
        <v>0</v>
      </c>
      <c r="M149" s="2">
        <f>IF(B149="D",VLOOKUP(L149,[0]!D_NDL,2,TRUE),VLOOKUP(L149,[0]!H_NDL,4,TRUE))</f>
      </c>
    </row>
    <row r="150" spans="1:13" ht="12.75">
      <c r="A150" t="s">
        <v>366</v>
      </c>
      <c r="B150" t="s">
        <v>11</v>
      </c>
      <c r="C150" t="s">
        <v>64</v>
      </c>
      <c r="D150" t="s">
        <v>192</v>
      </c>
      <c r="E150" t="s">
        <v>82</v>
      </c>
      <c r="F150" t="s">
        <v>64</v>
      </c>
      <c r="G150" t="s">
        <v>64</v>
      </c>
      <c r="H150" t="s">
        <v>64</v>
      </c>
      <c r="I150" t="s">
        <v>64</v>
      </c>
      <c r="J150" t="s">
        <v>64</v>
      </c>
      <c r="L150">
        <f t="shared" si="2"/>
        <v>0</v>
      </c>
      <c r="M150" s="2">
        <f>IF(B150="D",VLOOKUP(L150,[0]!D_NDL,2,TRUE),VLOOKUP(L150,[0]!H_NDL,4,TRUE))</f>
      </c>
    </row>
    <row r="151" spans="1:13" ht="12.75">
      <c r="A151" t="s">
        <v>366</v>
      </c>
      <c r="B151" t="s">
        <v>11</v>
      </c>
      <c r="C151" t="s">
        <v>64</v>
      </c>
      <c r="D151" t="s">
        <v>179</v>
      </c>
      <c r="E151" t="s">
        <v>28</v>
      </c>
      <c r="F151" t="s">
        <v>64</v>
      </c>
      <c r="G151" t="s">
        <v>64</v>
      </c>
      <c r="H151" t="s">
        <v>64</v>
      </c>
      <c r="I151" t="s">
        <v>64</v>
      </c>
      <c r="J151" t="s">
        <v>64</v>
      </c>
      <c r="L151">
        <f t="shared" si="2"/>
        <v>0</v>
      </c>
      <c r="M151" s="2">
        <f>IF(B151="D",VLOOKUP(L151,[0]!D_NDL,2,TRUE),VLOOKUP(L151,[0]!H_NDL,4,TRUE))</f>
      </c>
    </row>
    <row r="152" spans="1:13" ht="12.75">
      <c r="A152" t="s">
        <v>366</v>
      </c>
      <c r="B152" t="s">
        <v>11</v>
      </c>
      <c r="C152" t="s">
        <v>64</v>
      </c>
      <c r="D152" t="s">
        <v>175</v>
      </c>
      <c r="E152" t="s">
        <v>78</v>
      </c>
      <c r="F152" t="s">
        <v>64</v>
      </c>
      <c r="G152" t="s">
        <v>64</v>
      </c>
      <c r="H152" t="s">
        <v>64</v>
      </c>
      <c r="I152" t="s">
        <v>64</v>
      </c>
      <c r="J152" t="s">
        <v>64</v>
      </c>
      <c r="L152">
        <f t="shared" si="2"/>
        <v>0</v>
      </c>
      <c r="M152" s="2">
        <f>IF(B152="D",VLOOKUP(L152,[0]!D_NDL,2,TRUE),VLOOKUP(L152,[0]!H_NDL,4,TRUE))</f>
      </c>
    </row>
    <row r="153" spans="1:13" ht="12.75">
      <c r="A153" t="s">
        <v>366</v>
      </c>
      <c r="B153" t="s">
        <v>11</v>
      </c>
      <c r="C153" t="s">
        <v>64</v>
      </c>
      <c r="D153" t="s">
        <v>194</v>
      </c>
      <c r="E153" t="s">
        <v>82</v>
      </c>
      <c r="F153" t="s">
        <v>64</v>
      </c>
      <c r="G153" t="s">
        <v>64</v>
      </c>
      <c r="H153" t="s">
        <v>64</v>
      </c>
      <c r="I153" t="s">
        <v>64</v>
      </c>
      <c r="J153" t="s">
        <v>64</v>
      </c>
      <c r="L153">
        <f t="shared" si="2"/>
        <v>0</v>
      </c>
      <c r="M153" s="2">
        <f>IF(B153="D",VLOOKUP(L153,[0]!D_NDL,2,TRUE),VLOOKUP(L153,[0]!H_NDL,4,TRUE))</f>
      </c>
    </row>
    <row r="154" spans="1:13" ht="12.75">
      <c r="A154" t="s">
        <v>366</v>
      </c>
      <c r="B154" t="s">
        <v>11</v>
      </c>
      <c r="C154" t="s">
        <v>64</v>
      </c>
      <c r="D154" t="s">
        <v>283</v>
      </c>
      <c r="E154" t="s">
        <v>248</v>
      </c>
      <c r="F154" t="s">
        <v>64</v>
      </c>
      <c r="G154" t="s">
        <v>64</v>
      </c>
      <c r="H154" t="s">
        <v>64</v>
      </c>
      <c r="I154" t="s">
        <v>64</v>
      </c>
      <c r="J154" t="s">
        <v>64</v>
      </c>
      <c r="L154">
        <f t="shared" si="2"/>
        <v>0</v>
      </c>
      <c r="M154" s="2">
        <f>IF(B154="D",VLOOKUP(L154,[0]!D_NDL,2,TRUE),VLOOKUP(L154,[0]!H_NDL,4,TRUE))</f>
      </c>
    </row>
    <row r="155" spans="1:13" ht="12.75">
      <c r="A155" t="s">
        <v>366</v>
      </c>
      <c r="B155" t="s">
        <v>11</v>
      </c>
      <c r="C155" t="s">
        <v>64</v>
      </c>
      <c r="D155" t="s">
        <v>285</v>
      </c>
      <c r="E155" t="s">
        <v>80</v>
      </c>
      <c r="F155" t="s">
        <v>64</v>
      </c>
      <c r="G155" t="s">
        <v>64</v>
      </c>
      <c r="H155" t="s">
        <v>64</v>
      </c>
      <c r="I155" t="s">
        <v>64</v>
      </c>
      <c r="J155" t="s">
        <v>64</v>
      </c>
      <c r="L155">
        <f t="shared" si="2"/>
        <v>0</v>
      </c>
      <c r="M155" s="2">
        <f>IF(B155="D",VLOOKUP(L155,[0]!D_NDL,2,TRUE),VLOOKUP(L155,[0]!H_NDL,4,TRUE))</f>
      </c>
    </row>
    <row r="156" spans="1:13" ht="12.75">
      <c r="A156" t="s">
        <v>366</v>
      </c>
      <c r="B156" t="s">
        <v>11</v>
      </c>
      <c r="C156" t="s">
        <v>64</v>
      </c>
      <c r="D156" t="s">
        <v>195</v>
      </c>
      <c r="E156" t="s">
        <v>28</v>
      </c>
      <c r="F156" t="s">
        <v>64</v>
      </c>
      <c r="G156" t="s">
        <v>64</v>
      </c>
      <c r="H156" t="s">
        <v>64</v>
      </c>
      <c r="I156" t="s">
        <v>64</v>
      </c>
      <c r="J156" t="s">
        <v>64</v>
      </c>
      <c r="L156">
        <f t="shared" si="2"/>
        <v>0</v>
      </c>
      <c r="M156" s="2">
        <f>IF(B156="D",VLOOKUP(L156,[0]!D_NDL,2,TRUE),VLOOKUP(L156,[0]!H_NDL,4,TRUE))</f>
      </c>
    </row>
    <row r="157" spans="1:13" ht="12.75">
      <c r="A157" t="s">
        <v>366</v>
      </c>
      <c r="B157" t="s">
        <v>11</v>
      </c>
      <c r="C157" t="s">
        <v>64</v>
      </c>
      <c r="D157" t="s">
        <v>287</v>
      </c>
      <c r="E157" t="s">
        <v>248</v>
      </c>
      <c r="F157" t="s">
        <v>64</v>
      </c>
      <c r="G157" t="s">
        <v>64</v>
      </c>
      <c r="H157" t="s">
        <v>64</v>
      </c>
      <c r="I157" t="s">
        <v>64</v>
      </c>
      <c r="J157" t="s">
        <v>64</v>
      </c>
      <c r="L157">
        <f t="shared" si="2"/>
        <v>0</v>
      </c>
      <c r="M157" s="2">
        <f>IF(B157="D",VLOOKUP(L157,[0]!D_NDL,2,TRUE),VLOOKUP(L157,[0]!H_NDL,4,TRUE))</f>
      </c>
    </row>
    <row r="158" spans="1:13" ht="12.75">
      <c r="A158" t="s">
        <v>366</v>
      </c>
      <c r="B158" t="s">
        <v>11</v>
      </c>
      <c r="C158" t="s">
        <v>64</v>
      </c>
      <c r="D158" t="s">
        <v>155</v>
      </c>
      <c r="E158" t="s">
        <v>133</v>
      </c>
      <c r="F158" t="s">
        <v>64</v>
      </c>
      <c r="G158" t="s">
        <v>64</v>
      </c>
      <c r="H158" t="s">
        <v>64</v>
      </c>
      <c r="I158" t="s">
        <v>64</v>
      </c>
      <c r="J158" t="s">
        <v>64</v>
      </c>
      <c r="L158">
        <f t="shared" si="2"/>
        <v>0</v>
      </c>
      <c r="M158" s="2">
        <f>IF(B158="D",VLOOKUP(L158,[0]!D_NDL,2,TRUE),VLOOKUP(L158,[0]!H_NDL,4,TRUE))</f>
      </c>
    </row>
    <row r="159" spans="1:13" ht="12.75">
      <c r="A159" t="s">
        <v>366</v>
      </c>
      <c r="B159" t="s">
        <v>11</v>
      </c>
      <c r="C159" t="s">
        <v>64</v>
      </c>
      <c r="D159" t="s">
        <v>186</v>
      </c>
      <c r="E159" t="s">
        <v>80</v>
      </c>
      <c r="F159" t="s">
        <v>64</v>
      </c>
      <c r="G159" t="s">
        <v>64</v>
      </c>
      <c r="H159" t="s">
        <v>64</v>
      </c>
      <c r="I159" t="s">
        <v>64</v>
      </c>
      <c r="J159" t="s">
        <v>64</v>
      </c>
      <c r="L159">
        <f t="shared" si="2"/>
        <v>0</v>
      </c>
      <c r="M159" s="2">
        <f>IF(B159="D",VLOOKUP(L159,[0]!D_NDL,2,TRUE),VLOOKUP(L159,[0]!H_NDL,4,TRUE))</f>
      </c>
    </row>
    <row r="160" spans="1:13" ht="12.75">
      <c r="A160" t="s">
        <v>366</v>
      </c>
      <c r="B160" t="s">
        <v>11</v>
      </c>
      <c r="C160" t="s">
        <v>64</v>
      </c>
      <c r="D160" t="s">
        <v>185</v>
      </c>
      <c r="E160" t="s">
        <v>28</v>
      </c>
      <c r="F160" t="s">
        <v>64</v>
      </c>
      <c r="G160" t="s">
        <v>64</v>
      </c>
      <c r="H160" t="s">
        <v>64</v>
      </c>
      <c r="I160" t="s">
        <v>64</v>
      </c>
      <c r="J160" t="s">
        <v>64</v>
      </c>
      <c r="L160">
        <f t="shared" si="2"/>
        <v>0</v>
      </c>
      <c r="M160" s="2">
        <f>IF(B160="D",VLOOKUP(L160,[0]!D_NDL,2,TRUE),VLOOKUP(L160,[0]!H_NDL,4,TRUE))</f>
      </c>
    </row>
    <row r="161" spans="1:13" ht="12.75">
      <c r="A161" t="s">
        <v>366</v>
      </c>
      <c r="B161" t="s">
        <v>11</v>
      </c>
      <c r="C161" t="s">
        <v>64</v>
      </c>
      <c r="D161" t="s">
        <v>196</v>
      </c>
      <c r="E161" t="s">
        <v>82</v>
      </c>
      <c r="F161" t="s">
        <v>64</v>
      </c>
      <c r="G161" t="s">
        <v>64</v>
      </c>
      <c r="H161" t="s">
        <v>64</v>
      </c>
      <c r="I161" t="s">
        <v>64</v>
      </c>
      <c r="J161" t="s">
        <v>64</v>
      </c>
      <c r="L161">
        <f t="shared" si="2"/>
        <v>0</v>
      </c>
      <c r="M161" s="2">
        <f>IF(B161="D",VLOOKUP(L161,[0]!D_NDL,2,TRUE),VLOOKUP(L161,[0]!H_NDL,4,TRUE))</f>
      </c>
    </row>
    <row r="162" spans="1:13" ht="12.75">
      <c r="A162" t="s">
        <v>366</v>
      </c>
      <c r="B162" t="s">
        <v>11</v>
      </c>
      <c r="C162" t="s">
        <v>64</v>
      </c>
      <c r="D162" t="s">
        <v>187</v>
      </c>
      <c r="E162" t="s">
        <v>78</v>
      </c>
      <c r="F162" t="s">
        <v>64</v>
      </c>
      <c r="G162" t="s">
        <v>64</v>
      </c>
      <c r="H162" t="s">
        <v>64</v>
      </c>
      <c r="I162" t="s">
        <v>64</v>
      </c>
      <c r="J162" t="s">
        <v>64</v>
      </c>
      <c r="L162">
        <f t="shared" si="2"/>
        <v>0</v>
      </c>
      <c r="M162" s="2">
        <f>IF(B162="D",VLOOKUP(L162,[0]!D_NDL,2,TRUE),VLOOKUP(L162,[0]!H_NDL,4,TRUE))</f>
      </c>
    </row>
    <row r="163" spans="1:13" ht="12.75">
      <c r="A163" t="s">
        <v>366</v>
      </c>
      <c r="B163" t="s">
        <v>11</v>
      </c>
      <c r="C163" t="s">
        <v>64</v>
      </c>
      <c r="D163" t="s">
        <v>289</v>
      </c>
      <c r="E163" t="s">
        <v>121</v>
      </c>
      <c r="F163" t="s">
        <v>64</v>
      </c>
      <c r="G163" t="s">
        <v>64</v>
      </c>
      <c r="H163" t="s">
        <v>64</v>
      </c>
      <c r="I163" t="s">
        <v>64</v>
      </c>
      <c r="J163" t="s">
        <v>64</v>
      </c>
      <c r="L163">
        <f t="shared" si="2"/>
        <v>0</v>
      </c>
      <c r="M163" s="2">
        <f>IF(B163="D",VLOOKUP(L163,[0]!D_NDL,2,TRUE),VLOOKUP(L163,[0]!H_NDL,4,TRUE))</f>
      </c>
    </row>
    <row r="164" spans="1:13" ht="12.75">
      <c r="A164" t="s">
        <v>366</v>
      </c>
      <c r="B164" t="s">
        <v>11</v>
      </c>
      <c r="C164" t="s">
        <v>64</v>
      </c>
      <c r="D164" t="s">
        <v>291</v>
      </c>
      <c r="E164" t="s">
        <v>121</v>
      </c>
      <c r="F164" t="s">
        <v>64</v>
      </c>
      <c r="G164" t="s">
        <v>64</v>
      </c>
      <c r="H164" t="s">
        <v>64</v>
      </c>
      <c r="I164" t="s">
        <v>64</v>
      </c>
      <c r="J164" t="s">
        <v>64</v>
      </c>
      <c r="L164">
        <f t="shared" si="2"/>
        <v>0</v>
      </c>
      <c r="M164" s="2">
        <f>IF(B164="D",VLOOKUP(L164,[0]!D_NDL,2,TRUE),VLOOKUP(L164,[0]!H_NDL,4,TRUE))</f>
      </c>
    </row>
    <row r="165" spans="1:13" ht="12.75">
      <c r="A165" t="s">
        <v>366</v>
      </c>
      <c r="B165" t="s">
        <v>11</v>
      </c>
      <c r="C165" t="s">
        <v>64</v>
      </c>
      <c r="D165" t="s">
        <v>198</v>
      </c>
      <c r="E165" t="s">
        <v>26</v>
      </c>
      <c r="F165" t="s">
        <v>64</v>
      </c>
      <c r="G165" t="s">
        <v>64</v>
      </c>
      <c r="H165" t="s">
        <v>64</v>
      </c>
      <c r="I165" t="s">
        <v>64</v>
      </c>
      <c r="J165" t="s">
        <v>64</v>
      </c>
      <c r="L165">
        <f t="shared" si="2"/>
        <v>0</v>
      </c>
      <c r="M165" s="2">
        <f>IF(B165="D",VLOOKUP(L165,[0]!D_NDL,2,TRUE),VLOOKUP(L165,[0]!H_NDL,4,TRUE))</f>
      </c>
    </row>
    <row r="166" spans="1:13" ht="12.75">
      <c r="A166" t="s">
        <v>366</v>
      </c>
      <c r="B166" t="s">
        <v>11</v>
      </c>
      <c r="C166" t="s">
        <v>64</v>
      </c>
      <c r="D166" t="s">
        <v>199</v>
      </c>
      <c r="E166" t="s">
        <v>82</v>
      </c>
      <c r="F166" t="s">
        <v>64</v>
      </c>
      <c r="G166" t="s">
        <v>64</v>
      </c>
      <c r="H166" t="s">
        <v>64</v>
      </c>
      <c r="I166" t="s">
        <v>64</v>
      </c>
      <c r="J166" t="s">
        <v>64</v>
      </c>
      <c r="L166">
        <f t="shared" si="2"/>
        <v>0</v>
      </c>
      <c r="M166" s="2">
        <f>IF(B166="D",VLOOKUP(L166,[0]!D_NDL,2,TRUE),VLOOKUP(L166,[0]!H_NDL,4,TRUE))</f>
      </c>
    </row>
    <row r="167" spans="1:13" ht="12.75">
      <c r="A167" t="s">
        <v>366</v>
      </c>
      <c r="B167" t="s">
        <v>11</v>
      </c>
      <c r="C167" t="s">
        <v>64</v>
      </c>
      <c r="D167" t="s">
        <v>226</v>
      </c>
      <c r="E167" t="s">
        <v>95</v>
      </c>
      <c r="F167" t="s">
        <v>64</v>
      </c>
      <c r="G167" t="s">
        <v>64</v>
      </c>
      <c r="H167" t="s">
        <v>64</v>
      </c>
      <c r="I167" t="s">
        <v>64</v>
      </c>
      <c r="J167" t="s">
        <v>64</v>
      </c>
      <c r="L167">
        <f>IF(ISBLANK(E167),0,MAX(F167,G167,H167,I167,J167,K167))</f>
        <v>0</v>
      </c>
      <c r="M167" s="2">
        <f>IF(B167="D",VLOOKUP(L167,[0]!D_NDL,2,TRUE),VLOOKUP(L167,[0]!H_NDL,4,TRUE))</f>
      </c>
    </row>
    <row r="168" spans="1:3" ht="12.75">
      <c r="A168" s="4">
        <f>ROW()-5</f>
        <v>163</v>
      </c>
      <c r="B168" s="5"/>
      <c r="C168" s="5" t="s">
        <v>205</v>
      </c>
    </row>
  </sheetData>
  <autoFilter ref="A4:M168"/>
  <mergeCells count="3">
    <mergeCell ref="A1:M1"/>
    <mergeCell ref="A2:M2"/>
    <mergeCell ref="A3:M3"/>
  </mergeCells>
  <printOptions/>
  <pageMargins left="0.6692913385826772" right="0.5511811023622047" top="0.5118110236220472" bottom="0.74803149606299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für Internet</dc:title>
  <dc:subject/>
  <dc:creator>Wilhelm und Irene Miebach</dc:creator>
  <cp:keywords/>
  <dc:description/>
  <cp:lastModifiedBy>AG</cp:lastModifiedBy>
  <cp:lastPrinted>2003-12-07T17:19:14Z</cp:lastPrinted>
  <dcterms:created xsi:type="dcterms:W3CDTF">2000-10-13T07:04:21Z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-759611429</vt:i4>
  </property>
  <property fmtid="{D5CDD505-2E9C-101B-9397-08002B2CF9AE}" pid="3" name="_EmailSubject">
    <vt:lpwstr>Ergebnisse</vt:lpwstr>
  </property>
  <property fmtid="{D5CDD505-2E9C-101B-9397-08002B2CF9AE}" pid="4" name="_AuthorEmail">
    <vt:lpwstr>g.fruehauf@t-online.de</vt:lpwstr>
  </property>
  <property fmtid="{D5CDD505-2E9C-101B-9397-08002B2CF9AE}" pid="5" name="_AuthorEmailDisplayName">
    <vt:lpwstr>Günter Frühauf</vt:lpwstr>
  </property>
</Properties>
</file>