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/>
  </bookViews>
  <sheets>
    <sheet name="Einzel Damen" sheetId="4" r:id="rId1"/>
    <sheet name="Team Damen" sheetId="2" r:id="rId2"/>
    <sheet name="Team Herren" sheetId="5" r:id="rId3"/>
    <sheet name="Einzel Herren" sheetId="6" r:id="rId4"/>
    <sheet name="Team Mixed" sheetId="7" r:id="rId5"/>
    <sheet name="Mixd Einzel-Damen" sheetId="8" r:id="rId6"/>
    <sheet name="Mixed Einzel Herren" sheetId="9" r:id="rId7"/>
    <sheet name="Startliste" sheetId="11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N8" i="9"/>
  <c r="N11" i="8"/>
  <c r="N99" i="9"/>
  <c r="B99"/>
  <c r="N9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49"/>
  <c r="B49"/>
  <c r="N48"/>
  <c r="B48"/>
  <c r="N47"/>
  <c r="B47"/>
  <c r="N33"/>
  <c r="B33"/>
  <c r="N46"/>
  <c r="B46"/>
  <c r="N31"/>
  <c r="B31"/>
  <c r="N14"/>
  <c r="B14"/>
  <c r="N16"/>
  <c r="B16"/>
  <c r="N45"/>
  <c r="B45"/>
  <c r="N44"/>
  <c r="B44"/>
  <c r="N43"/>
  <c r="B43"/>
  <c r="B8"/>
  <c r="N42"/>
  <c r="B42"/>
  <c r="N13"/>
  <c r="B13"/>
  <c r="N6"/>
  <c r="B6"/>
  <c r="N25"/>
  <c r="B25"/>
  <c r="N41"/>
  <c r="B41"/>
  <c r="N19"/>
  <c r="B19"/>
  <c r="N17"/>
  <c r="B17"/>
  <c r="N18"/>
  <c r="B18"/>
  <c r="N22"/>
  <c r="B22"/>
  <c r="N40"/>
  <c r="B40"/>
  <c r="N10"/>
  <c r="B10"/>
  <c r="N9"/>
  <c r="B9"/>
  <c r="N39"/>
  <c r="B39"/>
  <c r="N38"/>
  <c r="B38"/>
  <c r="N37"/>
  <c r="B37"/>
  <c r="N27"/>
  <c r="B27"/>
  <c r="N36"/>
  <c r="B36"/>
  <c r="N12"/>
  <c r="B12"/>
  <c r="N30"/>
  <c r="B30"/>
  <c r="N20"/>
  <c r="B20"/>
  <c r="N7"/>
  <c r="B7"/>
  <c r="N15"/>
  <c r="B15"/>
  <c r="N35"/>
  <c r="B35"/>
  <c r="N34"/>
  <c r="B34"/>
  <c r="N32"/>
  <c r="B32"/>
  <c r="N23"/>
  <c r="B23"/>
  <c r="N29"/>
  <c r="B29"/>
  <c r="N21"/>
  <c r="B21"/>
  <c r="N24"/>
  <c r="B24"/>
  <c r="N28"/>
  <c r="B28"/>
  <c r="N26"/>
  <c r="B26"/>
  <c r="N11"/>
  <c r="B11"/>
  <c r="N220" i="6"/>
  <c r="M220"/>
  <c r="O220" s="1"/>
  <c r="B220"/>
  <c r="N219"/>
  <c r="M219"/>
  <c r="O219" s="1"/>
  <c r="B219"/>
  <c r="N218"/>
  <c r="M218"/>
  <c r="O218" s="1"/>
  <c r="B218"/>
  <c r="N217"/>
  <c r="M217"/>
  <c r="O217" s="1"/>
  <c r="B217"/>
  <c r="N216"/>
  <c r="M216"/>
  <c r="B216"/>
  <c r="N215"/>
  <c r="M215"/>
  <c r="O215" s="1"/>
  <c r="B215"/>
  <c r="N214"/>
  <c r="M214"/>
  <c r="O214" s="1"/>
  <c r="B214"/>
  <c r="N213"/>
  <c r="M213"/>
  <c r="O213" s="1"/>
  <c r="B213"/>
  <c r="N212"/>
  <c r="M212"/>
  <c r="O212" s="1"/>
  <c r="B212"/>
  <c r="N211"/>
  <c r="M211"/>
  <c r="O211" s="1"/>
  <c r="B211"/>
  <c r="N210"/>
  <c r="M210"/>
  <c r="O210" s="1"/>
  <c r="B210"/>
  <c r="N209"/>
  <c r="M209"/>
  <c r="O209" s="1"/>
  <c r="B209"/>
  <c r="N208"/>
  <c r="M208"/>
  <c r="O208" s="1"/>
  <c r="B208"/>
  <c r="N207"/>
  <c r="M207"/>
  <c r="O207" s="1"/>
  <c r="B207"/>
  <c r="N206"/>
  <c r="M206"/>
  <c r="O206" s="1"/>
  <c r="B206"/>
  <c r="N205"/>
  <c r="M205"/>
  <c r="O205" s="1"/>
  <c r="B205"/>
  <c r="N204"/>
  <c r="M204"/>
  <c r="O204" s="1"/>
  <c r="B204"/>
  <c r="N203"/>
  <c r="M203"/>
  <c r="O203" s="1"/>
  <c r="B203"/>
  <c r="N202"/>
  <c r="M202"/>
  <c r="O202" s="1"/>
  <c r="B202"/>
  <c r="N201"/>
  <c r="M201"/>
  <c r="O201" s="1"/>
  <c r="B201"/>
  <c r="N200"/>
  <c r="M200"/>
  <c r="O200" s="1"/>
  <c r="B200"/>
  <c r="N199"/>
  <c r="M199"/>
  <c r="O199" s="1"/>
  <c r="B199"/>
  <c r="N198"/>
  <c r="M198"/>
  <c r="O198" s="1"/>
  <c r="B198"/>
  <c r="N197"/>
  <c r="M197"/>
  <c r="O197" s="1"/>
  <c r="B197"/>
  <c r="N196"/>
  <c r="M196"/>
  <c r="O196" s="1"/>
  <c r="B196"/>
  <c r="N195"/>
  <c r="M195"/>
  <c r="O195" s="1"/>
  <c r="B195"/>
  <c r="N194"/>
  <c r="M194"/>
  <c r="O194" s="1"/>
  <c r="B194"/>
  <c r="N193"/>
  <c r="M193"/>
  <c r="O193" s="1"/>
  <c r="B193"/>
  <c r="N192"/>
  <c r="M192"/>
  <c r="O192" s="1"/>
  <c r="B192"/>
  <c r="N191"/>
  <c r="M191"/>
  <c r="O191" s="1"/>
  <c r="B191"/>
  <c r="N190"/>
  <c r="M190"/>
  <c r="O190" s="1"/>
  <c r="B190"/>
  <c r="N189"/>
  <c r="M189"/>
  <c r="O189" s="1"/>
  <c r="B189"/>
  <c r="N188"/>
  <c r="M188"/>
  <c r="O188" s="1"/>
  <c r="B188"/>
  <c r="N187"/>
  <c r="M187"/>
  <c r="O187" s="1"/>
  <c r="B187"/>
  <c r="N186"/>
  <c r="M186"/>
  <c r="O186" s="1"/>
  <c r="B186"/>
  <c r="N185"/>
  <c r="M185"/>
  <c r="O185" s="1"/>
  <c r="B185"/>
  <c r="N184"/>
  <c r="M184"/>
  <c r="O184" s="1"/>
  <c r="B184"/>
  <c r="N183"/>
  <c r="M183"/>
  <c r="O183" s="1"/>
  <c r="B183"/>
  <c r="N182"/>
  <c r="M182"/>
  <c r="O182" s="1"/>
  <c r="B182"/>
  <c r="N181"/>
  <c r="M181"/>
  <c r="O181" s="1"/>
  <c r="B181"/>
  <c r="N180"/>
  <c r="M180"/>
  <c r="O180" s="1"/>
  <c r="B180"/>
  <c r="N179"/>
  <c r="M179"/>
  <c r="O179" s="1"/>
  <c r="B179"/>
  <c r="N178"/>
  <c r="M178"/>
  <c r="O178" s="1"/>
  <c r="B178"/>
  <c r="N177"/>
  <c r="M177"/>
  <c r="O177" s="1"/>
  <c r="B177"/>
  <c r="N176"/>
  <c r="M176"/>
  <c r="O176" s="1"/>
  <c r="B176"/>
  <c r="N175"/>
  <c r="M175"/>
  <c r="O175" s="1"/>
  <c r="B175"/>
  <c r="N174"/>
  <c r="M174"/>
  <c r="O174" s="1"/>
  <c r="B174"/>
  <c r="N173"/>
  <c r="M173"/>
  <c r="O173" s="1"/>
  <c r="B173"/>
  <c r="N172"/>
  <c r="M172"/>
  <c r="O172" s="1"/>
  <c r="B172"/>
  <c r="N171"/>
  <c r="M171"/>
  <c r="O171" s="1"/>
  <c r="B171"/>
  <c r="N170"/>
  <c r="M170"/>
  <c r="O170" s="1"/>
  <c r="B170"/>
  <c r="N169"/>
  <c r="M169"/>
  <c r="O169" s="1"/>
  <c r="B169"/>
  <c r="N168"/>
  <c r="M168"/>
  <c r="O168" s="1"/>
  <c r="B168"/>
  <c r="N167"/>
  <c r="M167"/>
  <c r="O167" s="1"/>
  <c r="B167"/>
  <c r="N166"/>
  <c r="M166"/>
  <c r="O166" s="1"/>
  <c r="B166"/>
  <c r="N165"/>
  <c r="M165"/>
  <c r="O165" s="1"/>
  <c r="B165"/>
  <c r="N164"/>
  <c r="M164"/>
  <c r="O164" s="1"/>
  <c r="B164"/>
  <c r="N163"/>
  <c r="M163"/>
  <c r="O163" s="1"/>
  <c r="B163"/>
  <c r="N162"/>
  <c r="M162"/>
  <c r="O162" s="1"/>
  <c r="B162"/>
  <c r="N161"/>
  <c r="M161"/>
  <c r="O161" s="1"/>
  <c r="B161"/>
  <c r="N160"/>
  <c r="M160"/>
  <c r="O160" s="1"/>
  <c r="B160"/>
  <c r="N159"/>
  <c r="M159"/>
  <c r="O159" s="1"/>
  <c r="B159"/>
  <c r="N158"/>
  <c r="M158"/>
  <c r="O158" s="1"/>
  <c r="B158"/>
  <c r="N157"/>
  <c r="M157"/>
  <c r="O157" s="1"/>
  <c r="B157"/>
  <c r="N156"/>
  <c r="M156"/>
  <c r="O156" s="1"/>
  <c r="B156"/>
  <c r="N155"/>
  <c r="M155"/>
  <c r="O155" s="1"/>
  <c r="B155"/>
  <c r="N154"/>
  <c r="M154"/>
  <c r="O154" s="1"/>
  <c r="B154"/>
  <c r="N153"/>
  <c r="M153"/>
  <c r="O153" s="1"/>
  <c r="B153"/>
  <c r="N152"/>
  <c r="M152"/>
  <c r="O152" s="1"/>
  <c r="B152"/>
  <c r="N151"/>
  <c r="M151"/>
  <c r="O151" s="1"/>
  <c r="B151"/>
  <c r="N150"/>
  <c r="M150"/>
  <c r="O150" s="1"/>
  <c r="B150"/>
  <c r="N149"/>
  <c r="M149"/>
  <c r="O149" s="1"/>
  <c r="B149"/>
  <c r="N148"/>
  <c r="M148"/>
  <c r="O148" s="1"/>
  <c r="B148"/>
  <c r="N147"/>
  <c r="M147"/>
  <c r="O147" s="1"/>
  <c r="B147"/>
  <c r="N146"/>
  <c r="M146"/>
  <c r="O146" s="1"/>
  <c r="B146"/>
  <c r="N145"/>
  <c r="M145"/>
  <c r="O145" s="1"/>
  <c r="B145"/>
  <c r="N144"/>
  <c r="M144"/>
  <c r="O144" s="1"/>
  <c r="B144"/>
  <c r="N105"/>
  <c r="M105"/>
  <c r="O105" s="1"/>
  <c r="B105"/>
  <c r="N108"/>
  <c r="M108"/>
  <c r="O108" s="1"/>
  <c r="B108"/>
  <c r="N48"/>
  <c r="M48"/>
  <c r="O48" s="1"/>
  <c r="B48"/>
  <c r="N82"/>
  <c r="M82"/>
  <c r="O82" s="1"/>
  <c r="B82"/>
  <c r="N143"/>
  <c r="M143"/>
  <c r="O143" s="1"/>
  <c r="B143"/>
  <c r="N104"/>
  <c r="M104"/>
  <c r="O104" s="1"/>
  <c r="B104"/>
  <c r="N59"/>
  <c r="M59"/>
  <c r="O59" s="1"/>
  <c r="B59"/>
  <c r="N142"/>
  <c r="M142"/>
  <c r="O142" s="1"/>
  <c r="B142"/>
  <c r="N141"/>
  <c r="M141"/>
  <c r="O141" s="1"/>
  <c r="B141"/>
  <c r="N140"/>
  <c r="M140"/>
  <c r="O140" s="1"/>
  <c r="B140"/>
  <c r="N139"/>
  <c r="M139"/>
  <c r="O139" s="1"/>
  <c r="B139"/>
  <c r="N138"/>
  <c r="M138"/>
  <c r="O138" s="1"/>
  <c r="B138"/>
  <c r="N30"/>
  <c r="M30"/>
  <c r="O30" s="1"/>
  <c r="B30"/>
  <c r="N137"/>
  <c r="M137"/>
  <c r="O137" s="1"/>
  <c r="B137"/>
  <c r="N136"/>
  <c r="M136"/>
  <c r="O136" s="1"/>
  <c r="B136"/>
  <c r="N52"/>
  <c r="M52"/>
  <c r="O52" s="1"/>
  <c r="B52"/>
  <c r="N135"/>
  <c r="M135"/>
  <c r="O135" s="1"/>
  <c r="B135"/>
  <c r="N134"/>
  <c r="M134"/>
  <c r="O134" s="1"/>
  <c r="B134"/>
  <c r="N88"/>
  <c r="M88"/>
  <c r="O88" s="1"/>
  <c r="B88"/>
  <c r="N33"/>
  <c r="M33"/>
  <c r="O33" s="1"/>
  <c r="B33"/>
  <c r="N23"/>
  <c r="M23"/>
  <c r="O23" s="1"/>
  <c r="B23"/>
  <c r="N10"/>
  <c r="M10"/>
  <c r="O10" s="1"/>
  <c r="B10"/>
  <c r="N133"/>
  <c r="M133"/>
  <c r="O133" s="1"/>
  <c r="B133"/>
  <c r="N17"/>
  <c r="M17"/>
  <c r="O17" s="1"/>
  <c r="B17"/>
  <c r="N94"/>
  <c r="M94"/>
  <c r="O94" s="1"/>
  <c r="B94"/>
  <c r="N102"/>
  <c r="M102"/>
  <c r="O102" s="1"/>
  <c r="B102"/>
  <c r="N39"/>
  <c r="M39"/>
  <c r="O39" s="1"/>
  <c r="B39"/>
  <c r="N72"/>
  <c r="M72"/>
  <c r="O72" s="1"/>
  <c r="B72"/>
  <c r="N9"/>
  <c r="M9"/>
  <c r="O9" s="1"/>
  <c r="B9"/>
  <c r="N98"/>
  <c r="M98"/>
  <c r="O98" s="1"/>
  <c r="B98"/>
  <c r="N132"/>
  <c r="M132"/>
  <c r="O132" s="1"/>
  <c r="B132"/>
  <c r="N131"/>
  <c r="M131"/>
  <c r="O131" s="1"/>
  <c r="B131"/>
  <c r="N130"/>
  <c r="M130"/>
  <c r="O130" s="1"/>
  <c r="B130"/>
  <c r="N76"/>
  <c r="M76"/>
  <c r="O76" s="1"/>
  <c r="B76"/>
  <c r="N96"/>
  <c r="M96"/>
  <c r="O96" s="1"/>
  <c r="B96"/>
  <c r="N93"/>
  <c r="M93"/>
  <c r="O93" s="1"/>
  <c r="B93"/>
  <c r="N28"/>
  <c r="M28"/>
  <c r="O28" s="1"/>
  <c r="B28"/>
  <c r="N13"/>
  <c r="M13"/>
  <c r="O13" s="1"/>
  <c r="B13"/>
  <c r="N42"/>
  <c r="M42"/>
  <c r="O42" s="1"/>
  <c r="B42"/>
  <c r="N61"/>
  <c r="M61"/>
  <c r="O61" s="1"/>
  <c r="B61"/>
  <c r="N80"/>
  <c r="M80"/>
  <c r="O80" s="1"/>
  <c r="B80"/>
  <c r="N51"/>
  <c r="M51"/>
  <c r="O51" s="1"/>
  <c r="B51"/>
  <c r="N19"/>
  <c r="M19"/>
  <c r="O19" s="1"/>
  <c r="B19"/>
  <c r="N55"/>
  <c r="M55"/>
  <c r="O55" s="1"/>
  <c r="B55"/>
  <c r="N73"/>
  <c r="M73"/>
  <c r="O73" s="1"/>
  <c r="B73"/>
  <c r="N81"/>
  <c r="M81"/>
  <c r="O81" s="1"/>
  <c r="B81"/>
  <c r="N129"/>
  <c r="M129"/>
  <c r="O129" s="1"/>
  <c r="B129"/>
  <c r="N6"/>
  <c r="M6"/>
  <c r="O6" s="1"/>
  <c r="B6"/>
  <c r="N56"/>
  <c r="M56"/>
  <c r="O56" s="1"/>
  <c r="B56"/>
  <c r="N100"/>
  <c r="M100"/>
  <c r="O100" s="1"/>
  <c r="B100"/>
  <c r="N66"/>
  <c r="M66"/>
  <c r="O66" s="1"/>
  <c r="B66"/>
  <c r="N70"/>
  <c r="M70"/>
  <c r="O70" s="1"/>
  <c r="B70"/>
  <c r="N84"/>
  <c r="M84"/>
  <c r="O84" s="1"/>
  <c r="B84"/>
  <c r="N64"/>
  <c r="M64"/>
  <c r="O64" s="1"/>
  <c r="B64"/>
  <c r="N65"/>
  <c r="M65"/>
  <c r="O65" s="1"/>
  <c r="B65"/>
  <c r="N91"/>
  <c r="M91"/>
  <c r="O91" s="1"/>
  <c r="B91"/>
  <c r="N40"/>
  <c r="M40"/>
  <c r="O40" s="1"/>
  <c r="B40"/>
  <c r="N75"/>
  <c r="M75"/>
  <c r="O75" s="1"/>
  <c r="B75"/>
  <c r="N68"/>
  <c r="M68"/>
  <c r="O68" s="1"/>
  <c r="B68"/>
  <c r="N21"/>
  <c r="M21"/>
  <c r="O21" s="1"/>
  <c r="B21"/>
  <c r="N103"/>
  <c r="M103"/>
  <c r="O103" s="1"/>
  <c r="B103"/>
  <c r="N83"/>
  <c r="M83"/>
  <c r="O83" s="1"/>
  <c r="B83"/>
  <c r="N99"/>
  <c r="M99"/>
  <c r="O99" s="1"/>
  <c r="B99"/>
  <c r="N24"/>
  <c r="M24"/>
  <c r="O24" s="1"/>
  <c r="B24"/>
  <c r="N20"/>
  <c r="M20"/>
  <c r="O20" s="1"/>
  <c r="B20"/>
  <c r="N7"/>
  <c r="M7"/>
  <c r="O7" s="1"/>
  <c r="B7"/>
  <c r="N74"/>
  <c r="M74"/>
  <c r="O74" s="1"/>
  <c r="B74"/>
  <c r="N128"/>
  <c r="M128"/>
  <c r="O128" s="1"/>
  <c r="B128"/>
  <c r="N127"/>
  <c r="M127"/>
  <c r="O127" s="1"/>
  <c r="B127"/>
  <c r="N35"/>
  <c r="M35"/>
  <c r="O35" s="1"/>
  <c r="B35"/>
  <c r="N47"/>
  <c r="M47"/>
  <c r="O47" s="1"/>
  <c r="B47"/>
  <c r="N126"/>
  <c r="M126"/>
  <c r="O126" s="1"/>
  <c r="B126"/>
  <c r="N125"/>
  <c r="M125"/>
  <c r="O125" s="1"/>
  <c r="B125"/>
  <c r="N14"/>
  <c r="M14"/>
  <c r="O14" s="1"/>
  <c r="B14"/>
  <c r="N106"/>
  <c r="M106"/>
  <c r="O106" s="1"/>
  <c r="B106"/>
  <c r="N67"/>
  <c r="M67"/>
  <c r="O67" s="1"/>
  <c r="B67"/>
  <c r="N46"/>
  <c r="M46"/>
  <c r="O46" s="1"/>
  <c r="B46"/>
  <c r="N43"/>
  <c r="M43"/>
  <c r="O43" s="1"/>
  <c r="B43"/>
  <c r="N15"/>
  <c r="M15"/>
  <c r="O15" s="1"/>
  <c r="B15"/>
  <c r="N8"/>
  <c r="M8"/>
  <c r="O8" s="1"/>
  <c r="B8"/>
  <c r="N22"/>
  <c r="M22"/>
  <c r="O22" s="1"/>
  <c r="B22"/>
  <c r="N124"/>
  <c r="M124"/>
  <c r="O124" s="1"/>
  <c r="B124"/>
  <c r="N54"/>
  <c r="M54"/>
  <c r="O54" s="1"/>
  <c r="B54"/>
  <c r="N60"/>
  <c r="M60"/>
  <c r="O60" s="1"/>
  <c r="B60"/>
  <c r="N58"/>
  <c r="M58"/>
  <c r="O58" s="1"/>
  <c r="B58"/>
  <c r="N123"/>
  <c r="M123"/>
  <c r="O123" s="1"/>
  <c r="B123"/>
  <c r="N122"/>
  <c r="M122"/>
  <c r="O122" s="1"/>
  <c r="B122"/>
  <c r="N121"/>
  <c r="M121"/>
  <c r="O121" s="1"/>
  <c r="B121"/>
  <c r="N120"/>
  <c r="M120"/>
  <c r="O120" s="1"/>
  <c r="B120"/>
  <c r="N57"/>
  <c r="M57"/>
  <c r="O57" s="1"/>
  <c r="B57"/>
  <c r="N36"/>
  <c r="M36"/>
  <c r="O36" s="1"/>
  <c r="B36"/>
  <c r="N119"/>
  <c r="M119"/>
  <c r="O119" s="1"/>
  <c r="B119"/>
  <c r="N118"/>
  <c r="M118"/>
  <c r="O118" s="1"/>
  <c r="B118"/>
  <c r="N89"/>
  <c r="M89"/>
  <c r="O89" s="1"/>
  <c r="B89"/>
  <c r="N87"/>
  <c r="M87"/>
  <c r="O87" s="1"/>
  <c r="B87"/>
  <c r="N117"/>
  <c r="M117"/>
  <c r="O117" s="1"/>
  <c r="B117"/>
  <c r="N107"/>
  <c r="M107"/>
  <c r="O107" s="1"/>
  <c r="B107"/>
  <c r="N101"/>
  <c r="M101"/>
  <c r="O101" s="1"/>
  <c r="B101"/>
  <c r="N116"/>
  <c r="M116"/>
  <c r="O116" s="1"/>
  <c r="B116"/>
  <c r="N49"/>
  <c r="M49"/>
  <c r="O49" s="1"/>
  <c r="B49"/>
  <c r="N69"/>
  <c r="M69"/>
  <c r="O69" s="1"/>
  <c r="B69"/>
  <c r="N92"/>
  <c r="M92"/>
  <c r="O92" s="1"/>
  <c r="B92"/>
  <c r="N16"/>
  <c r="M16"/>
  <c r="O16" s="1"/>
  <c r="B16"/>
  <c r="N115"/>
  <c r="M115"/>
  <c r="O115" s="1"/>
  <c r="B115"/>
  <c r="N114"/>
  <c r="M114"/>
  <c r="O114" s="1"/>
  <c r="B114"/>
  <c r="N71"/>
  <c r="M71"/>
  <c r="O71" s="1"/>
  <c r="B71"/>
  <c r="N77"/>
  <c r="M77"/>
  <c r="O77" s="1"/>
  <c r="B77"/>
  <c r="N90"/>
  <c r="M90"/>
  <c r="O90" s="1"/>
  <c r="B90"/>
  <c r="N34"/>
  <c r="M34"/>
  <c r="O34" s="1"/>
  <c r="B34"/>
  <c r="N50"/>
  <c r="M50"/>
  <c r="O50" s="1"/>
  <c r="B50"/>
  <c r="N63"/>
  <c r="M63"/>
  <c r="O63" s="1"/>
  <c r="B63"/>
  <c r="N11"/>
  <c r="M11"/>
  <c r="O11" s="1"/>
  <c r="B11"/>
  <c r="N41"/>
  <c r="M41"/>
  <c r="O41" s="1"/>
  <c r="B41"/>
  <c r="N38"/>
  <c r="M38"/>
  <c r="O38" s="1"/>
  <c r="B38"/>
  <c r="N97"/>
  <c r="M97"/>
  <c r="O97" s="1"/>
  <c r="B97"/>
  <c r="N113"/>
  <c r="M113"/>
  <c r="O113" s="1"/>
  <c r="B113"/>
  <c r="N112"/>
  <c r="M112"/>
  <c r="O112" s="1"/>
  <c r="B112"/>
  <c r="N111"/>
  <c r="M111"/>
  <c r="O111" s="1"/>
  <c r="B111"/>
  <c r="N109"/>
  <c r="M109"/>
  <c r="O109" s="1"/>
  <c r="B109"/>
  <c r="N31"/>
  <c r="M31"/>
  <c r="O31" s="1"/>
  <c r="B31"/>
  <c r="N78"/>
  <c r="M78"/>
  <c r="O78" s="1"/>
  <c r="B78"/>
  <c r="N29"/>
  <c r="M29"/>
  <c r="O29" s="1"/>
  <c r="B29"/>
  <c r="N110"/>
  <c r="M110"/>
  <c r="O110" s="1"/>
  <c r="B110"/>
  <c r="N62"/>
  <c r="M62"/>
  <c r="O62" s="1"/>
  <c r="B62"/>
  <c r="N18"/>
  <c r="M18"/>
  <c r="O18" s="1"/>
  <c r="B18"/>
  <c r="N26"/>
  <c r="M26"/>
  <c r="O26" s="1"/>
  <c r="B26"/>
  <c r="N79"/>
  <c r="M79"/>
  <c r="O79" s="1"/>
  <c r="B79"/>
  <c r="N37"/>
  <c r="M37"/>
  <c r="O37" s="1"/>
  <c r="B37"/>
  <c r="N85"/>
  <c r="M85"/>
  <c r="O85" s="1"/>
  <c r="B85"/>
  <c r="N44"/>
  <c r="M44"/>
  <c r="O44" s="1"/>
  <c r="B44"/>
  <c r="N95"/>
  <c r="M95"/>
  <c r="O95" s="1"/>
  <c r="B95"/>
  <c r="N45"/>
  <c r="M45"/>
  <c r="O45" s="1"/>
  <c r="B45"/>
  <c r="N32"/>
  <c r="M32"/>
  <c r="O32" s="1"/>
  <c r="B32"/>
  <c r="N27"/>
  <c r="M27"/>
  <c r="O27" s="1"/>
  <c r="B27"/>
  <c r="N25"/>
  <c r="M25"/>
  <c r="O25" s="1"/>
  <c r="B25"/>
  <c r="N53"/>
  <c r="M53"/>
  <c r="O53" s="1"/>
  <c r="B53"/>
  <c r="N86"/>
  <c r="M86"/>
  <c r="O86" s="1"/>
  <c r="B86"/>
  <c r="N12"/>
  <c r="M12"/>
  <c r="O12" s="1"/>
  <c r="B12"/>
  <c r="N98" i="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49"/>
  <c r="B49"/>
  <c r="N48"/>
  <c r="B48"/>
  <c r="N47"/>
  <c r="B47"/>
  <c r="N46"/>
  <c r="B46"/>
  <c r="N45"/>
  <c r="B45"/>
  <c r="N44"/>
  <c r="B44"/>
  <c r="N34"/>
  <c r="B34"/>
  <c r="N29"/>
  <c r="B29"/>
  <c r="N15"/>
  <c r="B15"/>
  <c r="N35"/>
  <c r="B35"/>
  <c r="N43"/>
  <c r="B43"/>
  <c r="N42"/>
  <c r="B42"/>
  <c r="N31"/>
  <c r="B31"/>
  <c r="N41"/>
  <c r="B41"/>
  <c r="N16"/>
  <c r="B16"/>
  <c r="N40"/>
  <c r="B40"/>
  <c r="N39"/>
  <c r="B39"/>
  <c r="N12"/>
  <c r="B12"/>
  <c r="N38"/>
  <c r="B38"/>
  <c r="N26"/>
  <c r="B26"/>
  <c r="N14"/>
  <c r="B14"/>
  <c r="N10"/>
  <c r="B10"/>
  <c r="B11"/>
  <c r="N24"/>
  <c r="B24"/>
  <c r="N21"/>
  <c r="B21"/>
  <c r="N17"/>
  <c r="B17"/>
  <c r="N37"/>
  <c r="B37"/>
  <c r="N23"/>
  <c r="B23"/>
  <c r="N22"/>
  <c r="B22"/>
  <c r="N6"/>
  <c r="B6"/>
  <c r="N28"/>
  <c r="B28"/>
  <c r="N20"/>
  <c r="B20"/>
  <c r="N19"/>
  <c r="B19"/>
  <c r="N9"/>
  <c r="B9"/>
  <c r="N18"/>
  <c r="B18"/>
  <c r="N32"/>
  <c r="B32"/>
  <c r="N13"/>
  <c r="B13"/>
  <c r="N25"/>
  <c r="B25"/>
  <c r="N33"/>
  <c r="B33"/>
  <c r="N27"/>
  <c r="B27"/>
  <c r="N30"/>
  <c r="B30"/>
  <c r="N36"/>
  <c r="B36"/>
  <c r="N7"/>
  <c r="B7"/>
  <c r="N8"/>
  <c r="B8"/>
  <c r="L20" i="7"/>
  <c r="B20"/>
  <c r="L19"/>
  <c r="B19"/>
  <c r="L18"/>
  <c r="B18"/>
  <c r="L17"/>
  <c r="B17"/>
  <c r="L16"/>
  <c r="B16"/>
  <c r="L15"/>
  <c r="B15"/>
  <c r="L14"/>
  <c r="B14"/>
  <c r="L13"/>
  <c r="B13"/>
  <c r="L11"/>
  <c r="B11"/>
  <c r="L8"/>
  <c r="B8"/>
  <c r="L7"/>
  <c r="B7"/>
  <c r="L10"/>
  <c r="B10"/>
  <c r="L9"/>
  <c r="B9"/>
  <c r="L12"/>
  <c r="B12"/>
  <c r="L6"/>
  <c r="B6"/>
  <c r="B31" i="5"/>
  <c r="B30"/>
  <c r="B29"/>
  <c r="B28"/>
  <c r="B27"/>
  <c r="B26"/>
  <c r="L25"/>
  <c r="B25"/>
  <c r="L24"/>
  <c r="B24"/>
  <c r="L23"/>
  <c r="B23"/>
  <c r="L22"/>
  <c r="B22"/>
  <c r="L21"/>
  <c r="B21"/>
  <c r="L12"/>
  <c r="B12"/>
  <c r="L15"/>
  <c r="B15"/>
  <c r="L10"/>
  <c r="B10"/>
  <c r="L16"/>
  <c r="B16"/>
  <c r="L8"/>
  <c r="B8"/>
  <c r="L14"/>
  <c r="B14"/>
  <c r="L20"/>
  <c r="B20"/>
  <c r="L6"/>
  <c r="B6"/>
  <c r="L9"/>
  <c r="B9"/>
  <c r="L17"/>
  <c r="B17"/>
  <c r="L18"/>
  <c r="B18"/>
  <c r="L13"/>
  <c r="B13"/>
  <c r="L11"/>
  <c r="B11"/>
  <c r="L19"/>
  <c r="B19"/>
  <c r="L7"/>
  <c r="B7"/>
  <c r="N221" i="4"/>
  <c r="M221"/>
  <c r="O221" s="1"/>
  <c r="B221"/>
  <c r="N220"/>
  <c r="M220"/>
  <c r="O220" s="1"/>
  <c r="B220"/>
  <c r="N219"/>
  <c r="M219"/>
  <c r="O219" s="1"/>
  <c r="B219"/>
  <c r="N218"/>
  <c r="M218"/>
  <c r="O218" s="1"/>
  <c r="B218"/>
  <c r="N217"/>
  <c r="M217"/>
  <c r="B217"/>
  <c r="N216"/>
  <c r="M216"/>
  <c r="O216" s="1"/>
  <c r="B216"/>
  <c r="N215"/>
  <c r="M215"/>
  <c r="O215" s="1"/>
  <c r="B215"/>
  <c r="N214"/>
  <c r="M214"/>
  <c r="O214" s="1"/>
  <c r="B214"/>
  <c r="N213"/>
  <c r="M213"/>
  <c r="O213" s="1"/>
  <c r="B213"/>
  <c r="N212"/>
  <c r="M212"/>
  <c r="O212" s="1"/>
  <c r="B212"/>
  <c r="N211"/>
  <c r="M211"/>
  <c r="O211" s="1"/>
  <c r="B211"/>
  <c r="N210"/>
  <c r="M210"/>
  <c r="O210" s="1"/>
  <c r="B210"/>
  <c r="N209"/>
  <c r="M209"/>
  <c r="O209" s="1"/>
  <c r="B209"/>
  <c r="N208"/>
  <c r="M208"/>
  <c r="O208" s="1"/>
  <c r="B208"/>
  <c r="N207"/>
  <c r="M207"/>
  <c r="O207" s="1"/>
  <c r="B207"/>
  <c r="N206"/>
  <c r="M206"/>
  <c r="O206" s="1"/>
  <c r="B206"/>
  <c r="N205"/>
  <c r="M205"/>
  <c r="O205" s="1"/>
  <c r="B205"/>
  <c r="N204"/>
  <c r="M204"/>
  <c r="O204" s="1"/>
  <c r="B204"/>
  <c r="N203"/>
  <c r="M203"/>
  <c r="O203" s="1"/>
  <c r="B203"/>
  <c r="N202"/>
  <c r="M202"/>
  <c r="O202" s="1"/>
  <c r="B202"/>
  <c r="N201"/>
  <c r="M201"/>
  <c r="O201" s="1"/>
  <c r="B201"/>
  <c r="N200"/>
  <c r="M200"/>
  <c r="O200" s="1"/>
  <c r="B200"/>
  <c r="N199"/>
  <c r="M199"/>
  <c r="O199" s="1"/>
  <c r="B199"/>
  <c r="N198"/>
  <c r="M198"/>
  <c r="O198" s="1"/>
  <c r="B198"/>
  <c r="N197"/>
  <c r="M197"/>
  <c r="O197" s="1"/>
  <c r="B197"/>
  <c r="N196"/>
  <c r="M196"/>
  <c r="O196" s="1"/>
  <c r="B196"/>
  <c r="N195"/>
  <c r="M195"/>
  <c r="O195" s="1"/>
  <c r="B195"/>
  <c r="N194"/>
  <c r="M194"/>
  <c r="O194" s="1"/>
  <c r="B194"/>
  <c r="N193"/>
  <c r="M193"/>
  <c r="O193" s="1"/>
  <c r="B193"/>
  <c r="N192"/>
  <c r="M192"/>
  <c r="O192" s="1"/>
  <c r="B192"/>
  <c r="N191"/>
  <c r="M191"/>
  <c r="O191" s="1"/>
  <c r="B191"/>
  <c r="N190"/>
  <c r="M190"/>
  <c r="O190" s="1"/>
  <c r="B190"/>
  <c r="N189"/>
  <c r="M189"/>
  <c r="O189" s="1"/>
  <c r="B189"/>
  <c r="N188"/>
  <c r="M188"/>
  <c r="O188" s="1"/>
  <c r="B188"/>
  <c r="N187"/>
  <c r="M187"/>
  <c r="O187" s="1"/>
  <c r="B187"/>
  <c r="N186"/>
  <c r="M186"/>
  <c r="O186" s="1"/>
  <c r="B186"/>
  <c r="N185"/>
  <c r="M185"/>
  <c r="O185" s="1"/>
  <c r="B185"/>
  <c r="N184"/>
  <c r="M184"/>
  <c r="O184" s="1"/>
  <c r="B184"/>
  <c r="N183"/>
  <c r="M183"/>
  <c r="O183" s="1"/>
  <c r="B183"/>
  <c r="N182"/>
  <c r="M182"/>
  <c r="O182" s="1"/>
  <c r="B182"/>
  <c r="N181"/>
  <c r="M181"/>
  <c r="O181" s="1"/>
  <c r="B181"/>
  <c r="N180"/>
  <c r="M180"/>
  <c r="O180" s="1"/>
  <c r="B180"/>
  <c r="N179"/>
  <c r="M179"/>
  <c r="O179" s="1"/>
  <c r="B179"/>
  <c r="N178"/>
  <c r="M178"/>
  <c r="O178" s="1"/>
  <c r="B178"/>
  <c r="N177"/>
  <c r="M177"/>
  <c r="O177" s="1"/>
  <c r="B177"/>
  <c r="N176"/>
  <c r="M176"/>
  <c r="O176" s="1"/>
  <c r="B176"/>
  <c r="N175"/>
  <c r="M175"/>
  <c r="O175" s="1"/>
  <c r="B175"/>
  <c r="N174"/>
  <c r="M174"/>
  <c r="O174" s="1"/>
  <c r="B174"/>
  <c r="N173"/>
  <c r="M173"/>
  <c r="O173" s="1"/>
  <c r="B173"/>
  <c r="N172"/>
  <c r="M172"/>
  <c r="O172" s="1"/>
  <c r="B172"/>
  <c r="N171"/>
  <c r="M171"/>
  <c r="O171" s="1"/>
  <c r="B171"/>
  <c r="N170"/>
  <c r="M170"/>
  <c r="O170" s="1"/>
  <c r="B170"/>
  <c r="N169"/>
  <c r="M169"/>
  <c r="O169" s="1"/>
  <c r="B169"/>
  <c r="N168"/>
  <c r="M168"/>
  <c r="O168" s="1"/>
  <c r="B168"/>
  <c r="N167"/>
  <c r="M167"/>
  <c r="O167" s="1"/>
  <c r="B167"/>
  <c r="N166"/>
  <c r="M166"/>
  <c r="O166" s="1"/>
  <c r="B166"/>
  <c r="N165"/>
  <c r="M165"/>
  <c r="O165" s="1"/>
  <c r="B165"/>
  <c r="N164"/>
  <c r="M164"/>
  <c r="O164" s="1"/>
  <c r="B164"/>
  <c r="N163"/>
  <c r="M163"/>
  <c r="O163" s="1"/>
  <c r="B163"/>
  <c r="N162"/>
  <c r="M162"/>
  <c r="O162" s="1"/>
  <c r="B162"/>
  <c r="N161"/>
  <c r="M161"/>
  <c r="O161" s="1"/>
  <c r="B161"/>
  <c r="N160"/>
  <c r="M160"/>
  <c r="O160" s="1"/>
  <c r="B160"/>
  <c r="N159"/>
  <c r="M159"/>
  <c r="O159" s="1"/>
  <c r="B159"/>
  <c r="N158"/>
  <c r="M158"/>
  <c r="O158" s="1"/>
  <c r="B158"/>
  <c r="N157"/>
  <c r="M157"/>
  <c r="O157" s="1"/>
  <c r="B157"/>
  <c r="N156"/>
  <c r="M156"/>
  <c r="O156" s="1"/>
  <c r="B156"/>
  <c r="N155"/>
  <c r="M155"/>
  <c r="O155" s="1"/>
  <c r="B155"/>
  <c r="N154"/>
  <c r="M154"/>
  <c r="O154" s="1"/>
  <c r="B154"/>
  <c r="N153"/>
  <c r="M153"/>
  <c r="O153" s="1"/>
  <c r="B153"/>
  <c r="N152"/>
  <c r="M152"/>
  <c r="O152" s="1"/>
  <c r="B152"/>
  <c r="N151"/>
  <c r="M151"/>
  <c r="O151" s="1"/>
  <c r="B151"/>
  <c r="N150"/>
  <c r="M150"/>
  <c r="O150" s="1"/>
  <c r="B150"/>
  <c r="N149"/>
  <c r="M149"/>
  <c r="O149" s="1"/>
  <c r="B149"/>
  <c r="N148"/>
  <c r="M148"/>
  <c r="O148" s="1"/>
  <c r="B148"/>
  <c r="N147"/>
  <c r="M147"/>
  <c r="O147" s="1"/>
  <c r="B147"/>
  <c r="N146"/>
  <c r="M146"/>
  <c r="O146" s="1"/>
  <c r="B146"/>
  <c r="N145"/>
  <c r="M145"/>
  <c r="O145" s="1"/>
  <c r="B145"/>
  <c r="N144"/>
  <c r="M144"/>
  <c r="O144" s="1"/>
  <c r="B144"/>
  <c r="N143"/>
  <c r="M143"/>
  <c r="O143" s="1"/>
  <c r="B143"/>
  <c r="N142"/>
  <c r="M142"/>
  <c r="O142" s="1"/>
  <c r="B142"/>
  <c r="N141"/>
  <c r="M141"/>
  <c r="O141" s="1"/>
  <c r="B141"/>
  <c r="N140"/>
  <c r="M140"/>
  <c r="O140" s="1"/>
  <c r="B140"/>
  <c r="N139"/>
  <c r="M139"/>
  <c r="O139" s="1"/>
  <c r="B139"/>
  <c r="N138"/>
  <c r="M138"/>
  <c r="O138" s="1"/>
  <c r="B138"/>
  <c r="N137"/>
  <c r="M137"/>
  <c r="O137" s="1"/>
  <c r="B137"/>
  <c r="N136"/>
  <c r="M136"/>
  <c r="O136" s="1"/>
  <c r="B136"/>
  <c r="N135"/>
  <c r="M135"/>
  <c r="O135" s="1"/>
  <c r="B135"/>
  <c r="N134"/>
  <c r="M134"/>
  <c r="O134" s="1"/>
  <c r="B134"/>
  <c r="N133"/>
  <c r="M133"/>
  <c r="O133" s="1"/>
  <c r="B133"/>
  <c r="N132"/>
  <c r="M132"/>
  <c r="O132" s="1"/>
  <c r="B132"/>
  <c r="N131"/>
  <c r="M131"/>
  <c r="O131" s="1"/>
  <c r="B131"/>
  <c r="N130"/>
  <c r="M130"/>
  <c r="O130" s="1"/>
  <c r="B130"/>
  <c r="N129"/>
  <c r="M129"/>
  <c r="O129" s="1"/>
  <c r="B129"/>
  <c r="N128"/>
  <c r="M128"/>
  <c r="O128" s="1"/>
  <c r="B128"/>
  <c r="N127"/>
  <c r="M127"/>
  <c r="O127" s="1"/>
  <c r="B127"/>
  <c r="N126"/>
  <c r="M126"/>
  <c r="O126" s="1"/>
  <c r="B126"/>
  <c r="N125"/>
  <c r="M125"/>
  <c r="O125" s="1"/>
  <c r="B125"/>
  <c r="N124"/>
  <c r="M124"/>
  <c r="O124" s="1"/>
  <c r="B124"/>
  <c r="N123"/>
  <c r="M123"/>
  <c r="O123" s="1"/>
  <c r="B123"/>
  <c r="N122"/>
  <c r="M122"/>
  <c r="O122" s="1"/>
  <c r="B122"/>
  <c r="N121"/>
  <c r="M121"/>
  <c r="O121" s="1"/>
  <c r="B121"/>
  <c r="N120"/>
  <c r="M120"/>
  <c r="O120" s="1"/>
  <c r="B120"/>
  <c r="N119"/>
  <c r="M119"/>
  <c r="O119" s="1"/>
  <c r="B119"/>
  <c r="N118"/>
  <c r="M118"/>
  <c r="O118" s="1"/>
  <c r="B118"/>
  <c r="N117"/>
  <c r="M117"/>
  <c r="O117" s="1"/>
  <c r="B117"/>
  <c r="N116"/>
  <c r="M116"/>
  <c r="O116" s="1"/>
  <c r="B116"/>
  <c r="N115"/>
  <c r="M115"/>
  <c r="O115" s="1"/>
  <c r="B115"/>
  <c r="N114"/>
  <c r="M114"/>
  <c r="O114" s="1"/>
  <c r="B114"/>
  <c r="N113"/>
  <c r="M113"/>
  <c r="O113" s="1"/>
  <c r="B113"/>
  <c r="N112"/>
  <c r="M112"/>
  <c r="O112" s="1"/>
  <c r="B112"/>
  <c r="N111"/>
  <c r="M111"/>
  <c r="O111" s="1"/>
  <c r="B111"/>
  <c r="N110"/>
  <c r="M110"/>
  <c r="O110" s="1"/>
  <c r="B110"/>
  <c r="N109"/>
  <c r="M109"/>
  <c r="O109" s="1"/>
  <c r="B109"/>
  <c r="N108"/>
  <c r="M108"/>
  <c r="O108" s="1"/>
  <c r="B108"/>
  <c r="N107"/>
  <c r="M107"/>
  <c r="O107" s="1"/>
  <c r="B107"/>
  <c r="N106"/>
  <c r="M106"/>
  <c r="O106" s="1"/>
  <c r="B106"/>
  <c r="N105"/>
  <c r="M105"/>
  <c r="O105" s="1"/>
  <c r="B105"/>
  <c r="N104"/>
  <c r="M104"/>
  <c r="O104" s="1"/>
  <c r="B104"/>
  <c r="N103"/>
  <c r="M103"/>
  <c r="O103" s="1"/>
  <c r="B103"/>
  <c r="N102"/>
  <c r="M102"/>
  <c r="O102" s="1"/>
  <c r="B102"/>
  <c r="N101"/>
  <c r="M101"/>
  <c r="O101" s="1"/>
  <c r="B101"/>
  <c r="N100"/>
  <c r="M100"/>
  <c r="O100" s="1"/>
  <c r="B100"/>
  <c r="N99"/>
  <c r="M99"/>
  <c r="O99" s="1"/>
  <c r="B99"/>
  <c r="N98"/>
  <c r="M98"/>
  <c r="O98" s="1"/>
  <c r="B98"/>
  <c r="N97"/>
  <c r="M97"/>
  <c r="O97" s="1"/>
  <c r="B97"/>
  <c r="N96"/>
  <c r="M96"/>
  <c r="O96" s="1"/>
  <c r="B96"/>
  <c r="N95"/>
  <c r="M95"/>
  <c r="O95" s="1"/>
  <c r="B95"/>
  <c r="N94"/>
  <c r="M94"/>
  <c r="O94" s="1"/>
  <c r="B94"/>
  <c r="N93"/>
  <c r="M93"/>
  <c r="O93" s="1"/>
  <c r="B93"/>
  <c r="N92"/>
  <c r="M92"/>
  <c r="O92" s="1"/>
  <c r="B92"/>
  <c r="N91"/>
  <c r="M91"/>
  <c r="O91" s="1"/>
  <c r="B91"/>
  <c r="N90"/>
  <c r="M90"/>
  <c r="O90" s="1"/>
  <c r="B90"/>
  <c r="N89"/>
  <c r="M89"/>
  <c r="O89" s="1"/>
  <c r="B89"/>
  <c r="N88"/>
  <c r="M88"/>
  <c r="O88" s="1"/>
  <c r="B88"/>
  <c r="N87"/>
  <c r="M87"/>
  <c r="O87" s="1"/>
  <c r="B87"/>
  <c r="N86"/>
  <c r="M86"/>
  <c r="O86" s="1"/>
  <c r="B86"/>
  <c r="N85"/>
  <c r="M85"/>
  <c r="O85" s="1"/>
  <c r="B85"/>
  <c r="N84"/>
  <c r="M84"/>
  <c r="O84" s="1"/>
  <c r="B84"/>
  <c r="N83"/>
  <c r="M83"/>
  <c r="O83" s="1"/>
  <c r="B83"/>
  <c r="N82"/>
  <c r="M82"/>
  <c r="O82" s="1"/>
  <c r="B82"/>
  <c r="N81"/>
  <c r="M81"/>
  <c r="O81" s="1"/>
  <c r="B81"/>
  <c r="N80"/>
  <c r="M80"/>
  <c r="O80" s="1"/>
  <c r="B80"/>
  <c r="N79"/>
  <c r="M79"/>
  <c r="O79" s="1"/>
  <c r="B79"/>
  <c r="N78"/>
  <c r="M78"/>
  <c r="O78" s="1"/>
  <c r="B78"/>
  <c r="N77"/>
  <c r="M77"/>
  <c r="O77" s="1"/>
  <c r="B77"/>
  <c r="N76"/>
  <c r="M76"/>
  <c r="O76" s="1"/>
  <c r="B76"/>
  <c r="N75"/>
  <c r="M75"/>
  <c r="O75" s="1"/>
  <c r="B75"/>
  <c r="N74"/>
  <c r="M74"/>
  <c r="O74" s="1"/>
  <c r="B74"/>
  <c r="N73"/>
  <c r="M73"/>
  <c r="O73" s="1"/>
  <c r="B73"/>
  <c r="N72"/>
  <c r="M72"/>
  <c r="O72" s="1"/>
  <c r="B72"/>
  <c r="N71"/>
  <c r="M71"/>
  <c r="O71" s="1"/>
  <c r="B71"/>
  <c r="N70"/>
  <c r="M70"/>
  <c r="O70" s="1"/>
  <c r="B70"/>
  <c r="N69"/>
  <c r="M69"/>
  <c r="O69" s="1"/>
  <c r="B69"/>
  <c r="N68"/>
  <c r="M68"/>
  <c r="O68" s="1"/>
  <c r="B68"/>
  <c r="N67"/>
  <c r="M67"/>
  <c r="O67" s="1"/>
  <c r="B67"/>
  <c r="N66"/>
  <c r="M66"/>
  <c r="O66" s="1"/>
  <c r="B66"/>
  <c r="N65"/>
  <c r="M65"/>
  <c r="O65" s="1"/>
  <c r="B65"/>
  <c r="N64"/>
  <c r="M64"/>
  <c r="O64" s="1"/>
  <c r="B64"/>
  <c r="N63"/>
  <c r="M63"/>
  <c r="O63" s="1"/>
  <c r="B63"/>
  <c r="N62"/>
  <c r="M62"/>
  <c r="O62" s="1"/>
  <c r="B62"/>
  <c r="N61"/>
  <c r="M61"/>
  <c r="O61" s="1"/>
  <c r="B61"/>
  <c r="N60"/>
  <c r="M60"/>
  <c r="O60" s="1"/>
  <c r="B60"/>
  <c r="N22"/>
  <c r="M22"/>
  <c r="O22" s="1"/>
  <c r="B22"/>
  <c r="N14"/>
  <c r="M14"/>
  <c r="O14" s="1"/>
  <c r="B14"/>
  <c r="N43"/>
  <c r="M43"/>
  <c r="O43" s="1"/>
  <c r="B43"/>
  <c r="N59"/>
  <c r="M59"/>
  <c r="O59" s="1"/>
  <c r="B59"/>
  <c r="N58"/>
  <c r="M58"/>
  <c r="O58" s="1"/>
  <c r="B58"/>
  <c r="N19"/>
  <c r="M19"/>
  <c r="O19" s="1"/>
  <c r="B19"/>
  <c r="N36"/>
  <c r="M36"/>
  <c r="O36" s="1"/>
  <c r="B36"/>
  <c r="N13"/>
  <c r="M13"/>
  <c r="O13" s="1"/>
  <c r="B13"/>
  <c r="N38"/>
  <c r="M38"/>
  <c r="O38" s="1"/>
  <c r="B38"/>
  <c r="N48"/>
  <c r="M48"/>
  <c r="O48" s="1"/>
  <c r="B48"/>
  <c r="N44"/>
  <c r="M44"/>
  <c r="O44" s="1"/>
  <c r="B44"/>
  <c r="N25"/>
  <c r="M25"/>
  <c r="O25" s="1"/>
  <c r="B25"/>
  <c r="N32"/>
  <c r="M32"/>
  <c r="O32" s="1"/>
  <c r="B32"/>
  <c r="N31"/>
  <c r="M31"/>
  <c r="O31" s="1"/>
  <c r="B31"/>
  <c r="N57"/>
  <c r="M57"/>
  <c r="O57" s="1"/>
  <c r="B57"/>
  <c r="N50"/>
  <c r="M50"/>
  <c r="O50" s="1"/>
  <c r="B50"/>
  <c r="N10"/>
  <c r="M10"/>
  <c r="O10" s="1"/>
  <c r="B10"/>
  <c r="N45"/>
  <c r="M45"/>
  <c r="O45" s="1"/>
  <c r="B45"/>
  <c r="N53"/>
  <c r="M53"/>
  <c r="O53" s="1"/>
  <c r="B53"/>
  <c r="N20"/>
  <c r="M20"/>
  <c r="O20" s="1"/>
  <c r="B20"/>
  <c r="N18"/>
  <c r="M18"/>
  <c r="O18" s="1"/>
  <c r="B18"/>
  <c r="N17"/>
  <c r="M17"/>
  <c r="O17" s="1"/>
  <c r="B17"/>
  <c r="N56"/>
  <c r="M56"/>
  <c r="O56" s="1"/>
  <c r="B56"/>
  <c r="N55"/>
  <c r="M55"/>
  <c r="O55" s="1"/>
  <c r="B55"/>
  <c r="N54"/>
  <c r="M54"/>
  <c r="O54" s="1"/>
  <c r="B54"/>
  <c r="N8"/>
  <c r="M8"/>
  <c r="O8" s="1"/>
  <c r="B8"/>
  <c r="N42"/>
  <c r="M42"/>
  <c r="O42" s="1"/>
  <c r="B42"/>
  <c r="N37"/>
  <c r="M37"/>
  <c r="O37" s="1"/>
  <c r="B37"/>
  <c r="N12"/>
  <c r="M12"/>
  <c r="O12" s="1"/>
  <c r="B12"/>
  <c r="N11"/>
  <c r="M11"/>
  <c r="O11" s="1"/>
  <c r="B11"/>
  <c r="N24"/>
  <c r="M24"/>
  <c r="O24" s="1"/>
  <c r="B24"/>
  <c r="N34"/>
  <c r="M34"/>
  <c r="O34" s="1"/>
  <c r="B34"/>
  <c r="N28"/>
  <c r="M28"/>
  <c r="O28" s="1"/>
  <c r="B28"/>
  <c r="N35"/>
  <c r="M35"/>
  <c r="O35" s="1"/>
  <c r="B35"/>
  <c r="N33"/>
  <c r="M33"/>
  <c r="O33" s="1"/>
  <c r="B33"/>
  <c r="N26"/>
  <c r="M26"/>
  <c r="O26" s="1"/>
  <c r="B26"/>
  <c r="N51"/>
  <c r="M51"/>
  <c r="O51" s="1"/>
  <c r="B51"/>
  <c r="N15"/>
  <c r="M15"/>
  <c r="O15" s="1"/>
  <c r="B15"/>
  <c r="N52"/>
  <c r="M52"/>
  <c r="O52" s="1"/>
  <c r="B52"/>
  <c r="N40"/>
  <c r="M40"/>
  <c r="O40" s="1"/>
  <c r="B40"/>
  <c r="N27"/>
  <c r="M27"/>
  <c r="O27" s="1"/>
  <c r="B27"/>
  <c r="N46"/>
  <c r="M46"/>
  <c r="O46" s="1"/>
  <c r="B46"/>
  <c r="N30"/>
  <c r="M30"/>
  <c r="O30" s="1"/>
  <c r="B30"/>
  <c r="N41"/>
  <c r="M41"/>
  <c r="O41" s="1"/>
  <c r="B41"/>
  <c r="N23"/>
  <c r="M23"/>
  <c r="O23" s="1"/>
  <c r="B23"/>
  <c r="N39"/>
  <c r="M39"/>
  <c r="O39" s="1"/>
  <c r="B39"/>
  <c r="N9"/>
  <c r="M9"/>
  <c r="O9" s="1"/>
  <c r="B9"/>
  <c r="N47"/>
  <c r="M47"/>
  <c r="O47" s="1"/>
  <c r="B47"/>
  <c r="N21"/>
  <c r="M21"/>
  <c r="O21" s="1"/>
  <c r="B21"/>
  <c r="N16"/>
  <c r="M16"/>
  <c r="O16" s="1"/>
  <c r="B16"/>
  <c r="N29"/>
  <c r="M29"/>
  <c r="O29" s="1"/>
  <c r="B29"/>
  <c r="N49"/>
  <c r="M49"/>
  <c r="O49" s="1"/>
  <c r="B49"/>
  <c r="N6"/>
  <c r="M6"/>
  <c r="O6" s="1"/>
  <c r="B6"/>
  <c r="N7"/>
  <c r="M7"/>
  <c r="O7" s="1"/>
  <c r="B7"/>
  <c r="L14" i="2"/>
  <c r="B14"/>
  <c r="L13"/>
  <c r="B13"/>
  <c r="L11"/>
  <c r="B11"/>
  <c r="L9"/>
  <c r="B9"/>
  <c r="L8"/>
  <c r="B8"/>
  <c r="L12"/>
  <c r="B12"/>
  <c r="L10"/>
  <c r="B10"/>
  <c r="L7"/>
  <c r="B7"/>
  <c r="L6"/>
  <c r="B6"/>
  <c r="D14" s="1"/>
  <c r="A12" i="7" l="1"/>
  <c r="D31" i="5"/>
  <c r="D24"/>
  <c r="D99" i="9"/>
  <c r="D36" i="6"/>
  <c r="D20" i="7"/>
  <c r="A15"/>
  <c r="D11" i="5"/>
  <c r="A15"/>
  <c r="A8" i="7"/>
  <c r="A7"/>
  <c r="A11"/>
  <c r="D219" i="4"/>
  <c r="A8" i="2"/>
  <c r="D8" i="5"/>
  <c r="A17"/>
  <c r="A6"/>
  <c r="A28"/>
  <c r="A28" i="9"/>
  <c r="A21"/>
  <c r="A46"/>
  <c r="A63"/>
  <c r="A67"/>
  <c r="A71"/>
  <c r="A9"/>
  <c r="A29"/>
  <c r="D98" i="8"/>
  <c r="A39" i="4"/>
  <c r="A20" i="7"/>
  <c r="A13"/>
  <c r="A19"/>
  <c r="A9"/>
  <c r="A6"/>
  <c r="A14"/>
  <c r="A17"/>
  <c r="A10"/>
  <c r="A29" i="5"/>
  <c r="D7"/>
  <c r="A13"/>
  <c r="D20"/>
  <c r="A16"/>
  <c r="D22"/>
  <c r="A25"/>
  <c r="A30"/>
  <c r="A19"/>
  <c r="D9"/>
  <c r="A14"/>
  <c r="D12"/>
  <c r="A23"/>
  <c r="A31"/>
  <c r="D18"/>
  <c r="D10"/>
  <c r="A21"/>
  <c r="D26"/>
  <c r="A26"/>
  <c r="A6" i="2"/>
  <c r="A9"/>
  <c r="A14"/>
  <c r="A10"/>
  <c r="A11"/>
  <c r="A16" i="9"/>
  <c r="A38"/>
  <c r="A10"/>
  <c r="A32"/>
  <c r="A44"/>
  <c r="A14"/>
  <c r="A75"/>
  <c r="A79"/>
  <c r="A83"/>
  <c r="A87"/>
  <c r="A91"/>
  <c r="A95"/>
  <c r="A99"/>
  <c r="A22"/>
  <c r="A56"/>
  <c r="A23"/>
  <c r="A35"/>
  <c r="A40"/>
  <c r="A17"/>
  <c r="A31"/>
  <c r="A47"/>
  <c r="A11"/>
  <c r="A24"/>
  <c r="A27"/>
  <c r="A39"/>
  <c r="A8"/>
  <c r="A45"/>
  <c r="A54"/>
  <c r="A57"/>
  <c r="A15"/>
  <c r="A30"/>
  <c r="A19"/>
  <c r="A6"/>
  <c r="A48"/>
  <c r="A51"/>
  <c r="A61"/>
  <c r="A65"/>
  <c r="A69"/>
  <c r="A73"/>
  <c r="A77"/>
  <c r="A81"/>
  <c r="A85"/>
  <c r="A89"/>
  <c r="A93"/>
  <c r="A97"/>
  <c r="A26"/>
  <c r="A12"/>
  <c r="A37"/>
  <c r="A13"/>
  <c r="A43"/>
  <c r="A52"/>
  <c r="A55"/>
  <c r="A98"/>
  <c r="A34"/>
  <c r="A7"/>
  <c r="A18"/>
  <c r="A41"/>
  <c r="A33"/>
  <c r="A49"/>
  <c r="A59"/>
  <c r="A20"/>
  <c r="A36"/>
  <c r="A25"/>
  <c r="A42"/>
  <c r="A50"/>
  <c r="A53"/>
  <c r="A60"/>
  <c r="A68"/>
  <c r="A78"/>
  <c r="A88"/>
  <c r="A94"/>
  <c r="D11"/>
  <c r="D28"/>
  <c r="D21"/>
  <c r="D23"/>
  <c r="D34"/>
  <c r="D15"/>
  <c r="D20"/>
  <c r="D12"/>
  <c r="D27"/>
  <c r="D38"/>
  <c r="D9"/>
  <c r="D40"/>
  <c r="D18"/>
  <c r="D19"/>
  <c r="D25"/>
  <c r="D13"/>
  <c r="D8"/>
  <c r="D44"/>
  <c r="D16"/>
  <c r="D31"/>
  <c r="D33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D84"/>
  <c r="D86"/>
  <c r="D88"/>
  <c r="D90"/>
  <c r="D92"/>
  <c r="D94"/>
  <c r="D96"/>
  <c r="D98"/>
  <c r="A70"/>
  <c r="A80"/>
  <c r="A92"/>
  <c r="A64"/>
  <c r="A74"/>
  <c r="A84"/>
  <c r="A90"/>
  <c r="A66"/>
  <c r="A76"/>
  <c r="A86"/>
  <c r="A96"/>
  <c r="D26"/>
  <c r="D24"/>
  <c r="D29"/>
  <c r="D32"/>
  <c r="D35"/>
  <c r="D7"/>
  <c r="D30"/>
  <c r="D36"/>
  <c r="D37"/>
  <c r="D39"/>
  <c r="D10"/>
  <c r="D22"/>
  <c r="D17"/>
  <c r="D41"/>
  <c r="D6"/>
  <c r="D42"/>
  <c r="D43"/>
  <c r="D45"/>
  <c r="D14"/>
  <c r="D46"/>
  <c r="D47"/>
  <c r="D49"/>
  <c r="D51"/>
  <c r="D53"/>
  <c r="D55"/>
  <c r="D57"/>
  <c r="D59"/>
  <c r="D61"/>
  <c r="D63"/>
  <c r="D65"/>
  <c r="D67"/>
  <c r="D69"/>
  <c r="D71"/>
  <c r="D73"/>
  <c r="D75"/>
  <c r="D77"/>
  <c r="D79"/>
  <c r="D81"/>
  <c r="D83"/>
  <c r="D85"/>
  <c r="D87"/>
  <c r="D89"/>
  <c r="D91"/>
  <c r="D93"/>
  <c r="D95"/>
  <c r="D97"/>
  <c r="A58"/>
  <c r="A62"/>
  <c r="A72"/>
  <c r="A82"/>
  <c r="A14" i="8"/>
  <c r="A33"/>
  <c r="A18"/>
  <c r="A11"/>
  <c r="A29"/>
  <c r="A25"/>
  <c r="A6"/>
  <c r="A10"/>
  <c r="A16"/>
  <c r="A34"/>
  <c r="A55"/>
  <c r="A59"/>
  <c r="A28"/>
  <c r="A40"/>
  <c r="A13"/>
  <c r="A22"/>
  <c r="A41"/>
  <c r="A7"/>
  <c r="A45"/>
  <c r="A57"/>
  <c r="A42"/>
  <c r="A69"/>
  <c r="A27"/>
  <c r="A20"/>
  <c r="A24"/>
  <c r="A15"/>
  <c r="A47"/>
  <c r="A63"/>
  <c r="A79"/>
  <c r="A95"/>
  <c r="A98"/>
  <c r="A85"/>
  <c r="A73"/>
  <c r="A89"/>
  <c r="A38"/>
  <c r="A36"/>
  <c r="A9"/>
  <c r="A17"/>
  <c r="A12"/>
  <c r="A43"/>
  <c r="A51"/>
  <c r="A67"/>
  <c r="A83"/>
  <c r="A37"/>
  <c r="A61"/>
  <c r="A77"/>
  <c r="A93"/>
  <c r="A8"/>
  <c r="A32"/>
  <c r="A23"/>
  <c r="A26"/>
  <c r="A31"/>
  <c r="A71"/>
  <c r="A87"/>
  <c r="A53"/>
  <c r="A30"/>
  <c r="A19"/>
  <c r="A21"/>
  <c r="A39"/>
  <c r="A35"/>
  <c r="A49"/>
  <c r="A65"/>
  <c r="A81"/>
  <c r="A97"/>
  <c r="A75"/>
  <c r="A91"/>
  <c r="D85" i="6"/>
  <c r="D127"/>
  <c r="A15"/>
  <c r="D26"/>
  <c r="A121"/>
  <c r="A111"/>
  <c r="A113"/>
  <c r="A38"/>
  <c r="A11"/>
  <c r="A50"/>
  <c r="A90"/>
  <c r="A71"/>
  <c r="A115"/>
  <c r="A92"/>
  <c r="A49"/>
  <c r="A101"/>
  <c r="A89"/>
  <c r="A57"/>
  <c r="D106"/>
  <c r="A7"/>
  <c r="A86"/>
  <c r="A25"/>
  <c r="A32"/>
  <c r="A95"/>
  <c r="A85"/>
  <c r="A79"/>
  <c r="A26"/>
  <c r="A62"/>
  <c r="A29"/>
  <c r="A31"/>
  <c r="D111"/>
  <c r="D38"/>
  <c r="D50"/>
  <c r="D71"/>
  <c r="D92"/>
  <c r="D101"/>
  <c r="D89"/>
  <c r="A58"/>
  <c r="D7"/>
  <c r="D86"/>
  <c r="D32"/>
  <c r="D29"/>
  <c r="A122"/>
  <c r="A126"/>
  <c r="D42"/>
  <c r="A97"/>
  <c r="A63"/>
  <c r="A77"/>
  <c r="A16"/>
  <c r="A116"/>
  <c r="A87"/>
  <c r="A124"/>
  <c r="A43"/>
  <c r="A14"/>
  <c r="D65"/>
  <c r="A12"/>
  <c r="A27"/>
  <c r="A44"/>
  <c r="A110"/>
  <c r="A109"/>
  <c r="A112"/>
  <c r="A41"/>
  <c r="A34"/>
  <c r="A114"/>
  <c r="A69"/>
  <c r="A107"/>
  <c r="A36"/>
  <c r="D43"/>
  <c r="A53"/>
  <c r="A45"/>
  <c r="A37"/>
  <c r="A18"/>
  <c r="A78"/>
  <c r="A74"/>
  <c r="A66"/>
  <c r="A217"/>
  <c r="D215"/>
  <c r="D211"/>
  <c r="D207"/>
  <c r="D203"/>
  <c r="D199"/>
  <c r="D195"/>
  <c r="D191"/>
  <c r="D187"/>
  <c r="D183"/>
  <c r="D179"/>
  <c r="D175"/>
  <c r="D171"/>
  <c r="D167"/>
  <c r="D163"/>
  <c r="D159"/>
  <c r="D155"/>
  <c r="D151"/>
  <c r="D147"/>
  <c r="D105"/>
  <c r="D143"/>
  <c r="D141"/>
  <c r="D30"/>
  <c r="D135"/>
  <c r="D23"/>
  <c r="D94"/>
  <c r="D9"/>
  <c r="D130"/>
  <c r="D28"/>
  <c r="D80"/>
  <c r="D73"/>
  <c r="D56"/>
  <c r="D84"/>
  <c r="D21"/>
  <c r="D24"/>
  <c r="D128"/>
  <c r="D126"/>
  <c r="D67"/>
  <c r="D8"/>
  <c r="D60"/>
  <c r="D121"/>
  <c r="D119"/>
  <c r="D219"/>
  <c r="A218"/>
  <c r="D216"/>
  <c r="D212"/>
  <c r="D208"/>
  <c r="D204"/>
  <c r="D200"/>
  <c r="D196"/>
  <c r="D192"/>
  <c r="D188"/>
  <c r="D184"/>
  <c r="D180"/>
  <c r="D176"/>
  <c r="D172"/>
  <c r="D168"/>
  <c r="D164"/>
  <c r="D160"/>
  <c r="D156"/>
  <c r="D152"/>
  <c r="D148"/>
  <c r="D144"/>
  <c r="D82"/>
  <c r="D142"/>
  <c r="D138"/>
  <c r="D52"/>
  <c r="D33"/>
  <c r="D17"/>
  <c r="D72"/>
  <c r="D131"/>
  <c r="D93"/>
  <c r="D61"/>
  <c r="D55"/>
  <c r="D6"/>
  <c r="D70"/>
  <c r="D91"/>
  <c r="D68"/>
  <c r="D220"/>
  <c r="A216"/>
  <c r="D213"/>
  <c r="A212"/>
  <c r="D209"/>
  <c r="A208"/>
  <c r="D205"/>
  <c r="A204"/>
  <c r="D201"/>
  <c r="A200"/>
  <c r="D197"/>
  <c r="A196"/>
  <c r="D193"/>
  <c r="A192"/>
  <c r="D189"/>
  <c r="A188"/>
  <c r="D185"/>
  <c r="A184"/>
  <c r="D181"/>
  <c r="A180"/>
  <c r="D177"/>
  <c r="A176"/>
  <c r="D173"/>
  <c r="A172"/>
  <c r="D169"/>
  <c r="A168"/>
  <c r="D165"/>
  <c r="A164"/>
  <c r="D161"/>
  <c r="A160"/>
  <c r="D157"/>
  <c r="A156"/>
  <c r="D153"/>
  <c r="A152"/>
  <c r="D217"/>
  <c r="D214"/>
  <c r="A213"/>
  <c r="D210"/>
  <c r="A209"/>
  <c r="D206"/>
  <c r="A205"/>
  <c r="D202"/>
  <c r="A201"/>
  <c r="D198"/>
  <c r="A197"/>
  <c r="D194"/>
  <c r="A193"/>
  <c r="D190"/>
  <c r="A189"/>
  <c r="D186"/>
  <c r="A185"/>
  <c r="D182"/>
  <c r="A181"/>
  <c r="D178"/>
  <c r="A177"/>
  <c r="D174"/>
  <c r="A173"/>
  <c r="D170"/>
  <c r="A169"/>
  <c r="D166"/>
  <c r="A165"/>
  <c r="D162"/>
  <c r="A161"/>
  <c r="D158"/>
  <c r="A157"/>
  <c r="D154"/>
  <c r="A153"/>
  <c r="D150"/>
  <c r="A149"/>
  <c r="D146"/>
  <c r="A145"/>
  <c r="D108"/>
  <c r="A48"/>
  <c r="D104"/>
  <c r="A59"/>
  <c r="D140"/>
  <c r="A139"/>
  <c r="D137"/>
  <c r="A136"/>
  <c r="D134"/>
  <c r="A88"/>
  <c r="D10"/>
  <c r="A133"/>
  <c r="D102"/>
  <c r="A39"/>
  <c r="D98"/>
  <c r="A132"/>
  <c r="A119"/>
  <c r="D58"/>
  <c r="A67"/>
  <c r="A35"/>
  <c r="D103"/>
  <c r="A91"/>
  <c r="D81"/>
  <c r="A61"/>
  <c r="A162"/>
  <c r="A178"/>
  <c r="A194"/>
  <c r="A210"/>
  <c r="A219"/>
  <c r="A96"/>
  <c r="A171"/>
  <c r="A203"/>
  <c r="D12"/>
  <c r="D27"/>
  <c r="D44"/>
  <c r="D110"/>
  <c r="D109"/>
  <c r="D97"/>
  <c r="D63"/>
  <c r="D77"/>
  <c r="D16"/>
  <c r="D116"/>
  <c r="A117"/>
  <c r="D87"/>
  <c r="A120"/>
  <c r="A123"/>
  <c r="A54"/>
  <c r="D124"/>
  <c r="D15"/>
  <c r="A125"/>
  <c r="D74"/>
  <c r="A83"/>
  <c r="A40"/>
  <c r="D66"/>
  <c r="A56"/>
  <c r="A129"/>
  <c r="A51"/>
  <c r="D96"/>
  <c r="A130"/>
  <c r="A9"/>
  <c r="A94"/>
  <c r="A23"/>
  <c r="A135"/>
  <c r="A30"/>
  <c r="A141"/>
  <c r="A143"/>
  <c r="A105"/>
  <c r="A147"/>
  <c r="A151"/>
  <c r="A167"/>
  <c r="A183"/>
  <c r="A199"/>
  <c r="A215"/>
  <c r="D120"/>
  <c r="A8"/>
  <c r="D125"/>
  <c r="A47"/>
  <c r="D35"/>
  <c r="A128"/>
  <c r="D40"/>
  <c r="A70"/>
  <c r="D51"/>
  <c r="A93"/>
  <c r="D132"/>
  <c r="D39"/>
  <c r="D133"/>
  <c r="D88"/>
  <c r="D136"/>
  <c r="D139"/>
  <c r="D59"/>
  <c r="D48"/>
  <c r="D145"/>
  <c r="D149"/>
  <c r="A158"/>
  <c r="A174"/>
  <c r="A190"/>
  <c r="A206"/>
  <c r="A24"/>
  <c r="A81"/>
  <c r="A187"/>
  <c r="D25"/>
  <c r="D95"/>
  <c r="D79"/>
  <c r="D62"/>
  <c r="D31"/>
  <c r="D113"/>
  <c r="D11"/>
  <c r="D90"/>
  <c r="D115"/>
  <c r="D49"/>
  <c r="D117"/>
  <c r="A118"/>
  <c r="D123"/>
  <c r="D54"/>
  <c r="A46"/>
  <c r="A20"/>
  <c r="A99"/>
  <c r="D83"/>
  <c r="A21"/>
  <c r="A75"/>
  <c r="A64"/>
  <c r="D129"/>
  <c r="A73"/>
  <c r="A19"/>
  <c r="A13"/>
  <c r="A163"/>
  <c r="A179"/>
  <c r="A195"/>
  <c r="A211"/>
  <c r="A28"/>
  <c r="D118"/>
  <c r="A60"/>
  <c r="D46"/>
  <c r="D47"/>
  <c r="D20"/>
  <c r="D64"/>
  <c r="A6"/>
  <c r="D13"/>
  <c r="A131"/>
  <c r="A72"/>
  <c r="A17"/>
  <c r="A33"/>
  <c r="A52"/>
  <c r="A138"/>
  <c r="A142"/>
  <c r="A82"/>
  <c r="A144"/>
  <c r="A148"/>
  <c r="A154"/>
  <c r="A170"/>
  <c r="A186"/>
  <c r="A202"/>
  <c r="A220"/>
  <c r="A103"/>
  <c r="D53"/>
  <c r="D45"/>
  <c r="D37"/>
  <c r="D18"/>
  <c r="D78"/>
  <c r="D112"/>
  <c r="D41"/>
  <c r="D34"/>
  <c r="D114"/>
  <c r="D69"/>
  <c r="D107"/>
  <c r="D57"/>
  <c r="D122"/>
  <c r="A22"/>
  <c r="A106"/>
  <c r="D14"/>
  <c r="D99"/>
  <c r="D75"/>
  <c r="A65"/>
  <c r="A100"/>
  <c r="D19"/>
  <c r="A80"/>
  <c r="A42"/>
  <c r="A76"/>
  <c r="A159"/>
  <c r="A175"/>
  <c r="A191"/>
  <c r="A207"/>
  <c r="D218"/>
  <c r="A84"/>
  <c r="A155"/>
  <c r="D22"/>
  <c r="A127"/>
  <c r="A68"/>
  <c r="D100"/>
  <c r="A55"/>
  <c r="D76"/>
  <c r="A98"/>
  <c r="A102"/>
  <c r="A10"/>
  <c r="A134"/>
  <c r="A137"/>
  <c r="A140"/>
  <c r="A104"/>
  <c r="A108"/>
  <c r="A146"/>
  <c r="A150"/>
  <c r="A166"/>
  <c r="A182"/>
  <c r="A198"/>
  <c r="A214"/>
  <c r="A47" i="4"/>
  <c r="A52"/>
  <c r="A56"/>
  <c r="A27"/>
  <c r="A54"/>
  <c r="A49"/>
  <c r="A16"/>
  <c r="A30"/>
  <c r="A26"/>
  <c r="A35"/>
  <c r="A42"/>
  <c r="A20"/>
  <c r="A45"/>
  <c r="A44"/>
  <c r="A31"/>
  <c r="A23"/>
  <c r="A12"/>
  <c r="A32"/>
  <c r="A9"/>
  <c r="A40"/>
  <c r="A15"/>
  <c r="A24"/>
  <c r="A55"/>
  <c r="A17"/>
  <c r="A57"/>
  <c r="A34"/>
  <c r="A21"/>
  <c r="A28"/>
  <c r="A10"/>
  <c r="A11"/>
  <c r="A29"/>
  <c r="A41"/>
  <c r="A46"/>
  <c r="A33"/>
  <c r="A37"/>
  <c r="A8"/>
  <c r="A53"/>
  <c r="A25"/>
  <c r="A48"/>
  <c r="A135"/>
  <c r="A50"/>
  <c r="A6"/>
  <c r="A51"/>
  <c r="A18"/>
  <c r="D8" i="8"/>
  <c r="D36"/>
  <c r="D27"/>
  <c r="D25"/>
  <c r="D32"/>
  <c r="D9"/>
  <c r="D20"/>
  <c r="D6"/>
  <c r="D23"/>
  <c r="D17"/>
  <c r="D24"/>
  <c r="D10"/>
  <c r="D26"/>
  <c r="D12"/>
  <c r="D16"/>
  <c r="D31"/>
  <c r="D43"/>
  <c r="D15"/>
  <c r="D34"/>
  <c r="D45"/>
  <c r="D47"/>
  <c r="D49"/>
  <c r="D51"/>
  <c r="D53"/>
  <c r="D55"/>
  <c r="D57"/>
  <c r="D59"/>
  <c r="D61"/>
  <c r="D63"/>
  <c r="D65"/>
  <c r="D67"/>
  <c r="D69"/>
  <c r="D71"/>
  <c r="D73"/>
  <c r="D75"/>
  <c r="D77"/>
  <c r="D79"/>
  <c r="D81"/>
  <c r="D83"/>
  <c r="D85"/>
  <c r="D87"/>
  <c r="D89"/>
  <c r="D91"/>
  <c r="D93"/>
  <c r="D95"/>
  <c r="D97"/>
  <c r="A44"/>
  <c r="A46"/>
  <c r="A48"/>
  <c r="A50"/>
  <c r="A52"/>
  <c r="A54"/>
  <c r="A56"/>
  <c r="A58"/>
  <c r="A60"/>
  <c r="A62"/>
  <c r="A64"/>
  <c r="A66"/>
  <c r="A68"/>
  <c r="A70"/>
  <c r="A72"/>
  <c r="A74"/>
  <c r="A76"/>
  <c r="A78"/>
  <c r="A80"/>
  <c r="A82"/>
  <c r="A84"/>
  <c r="A86"/>
  <c r="A88"/>
  <c r="A90"/>
  <c r="A92"/>
  <c r="A94"/>
  <c r="A96"/>
  <c r="D7"/>
  <c r="D30"/>
  <c r="D33"/>
  <c r="D13"/>
  <c r="D18"/>
  <c r="D19"/>
  <c r="D28"/>
  <c r="D22"/>
  <c r="D37"/>
  <c r="D21"/>
  <c r="D11"/>
  <c r="D14"/>
  <c r="D38"/>
  <c r="D39"/>
  <c r="D40"/>
  <c r="D41"/>
  <c r="D42"/>
  <c r="D35"/>
  <c r="D29"/>
  <c r="D44"/>
  <c r="D46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D84"/>
  <c r="D86"/>
  <c r="D88"/>
  <c r="D90"/>
  <c r="D92"/>
  <c r="D94"/>
  <c r="D96"/>
  <c r="D12" i="7"/>
  <c r="D10"/>
  <c r="D8"/>
  <c r="D13"/>
  <c r="D15"/>
  <c r="D17"/>
  <c r="D19"/>
  <c r="A16"/>
  <c r="A18"/>
  <c r="D6"/>
  <c r="D9"/>
  <c r="D7"/>
  <c r="D11"/>
  <c r="D14"/>
  <c r="D16"/>
  <c r="D18"/>
  <c r="A27" i="5"/>
  <c r="D29"/>
  <c r="D27"/>
  <c r="D19"/>
  <c r="D13"/>
  <c r="D17"/>
  <c r="D6"/>
  <c r="D14"/>
  <c r="D16"/>
  <c r="D15"/>
  <c r="D21"/>
  <c r="D23"/>
  <c r="D25"/>
  <c r="D30"/>
  <c r="A7"/>
  <c r="A11"/>
  <c r="A18"/>
  <c r="A9"/>
  <c r="A20"/>
  <c r="A8"/>
  <c r="A10"/>
  <c r="A12"/>
  <c r="A22"/>
  <c r="A24"/>
  <c r="D28"/>
  <c r="A149" i="4"/>
  <c r="A181"/>
  <c r="A183"/>
  <c r="A190"/>
  <c r="A197"/>
  <c r="A199"/>
  <c r="A206"/>
  <c r="D7"/>
  <c r="D16"/>
  <c r="D39"/>
  <c r="D46"/>
  <c r="D15"/>
  <c r="D35"/>
  <c r="D11"/>
  <c r="D8"/>
  <c r="D17"/>
  <c r="D45"/>
  <c r="D31"/>
  <c r="D48"/>
  <c r="A68"/>
  <c r="A70"/>
  <c r="A92"/>
  <c r="A108"/>
  <c r="A124"/>
  <c r="A140"/>
  <c r="A156"/>
  <c r="A172"/>
  <c r="A188"/>
  <c r="A204"/>
  <c r="A218"/>
  <c r="A220"/>
  <c r="A19"/>
  <c r="A94"/>
  <c r="A101"/>
  <c r="A110"/>
  <c r="A126"/>
  <c r="A142"/>
  <c r="A151"/>
  <c r="A165"/>
  <c r="A215"/>
  <c r="A59"/>
  <c r="A14"/>
  <c r="A60"/>
  <c r="A62"/>
  <c r="A64"/>
  <c r="A66"/>
  <c r="A81"/>
  <c r="A83"/>
  <c r="A90"/>
  <c r="A97"/>
  <c r="A99"/>
  <c r="A106"/>
  <c r="A113"/>
  <c r="A115"/>
  <c r="A122"/>
  <c r="A129"/>
  <c r="A131"/>
  <c r="A138"/>
  <c r="A145"/>
  <c r="A147"/>
  <c r="A154"/>
  <c r="A161"/>
  <c r="A163"/>
  <c r="A170"/>
  <c r="A177"/>
  <c r="A179"/>
  <c r="A186"/>
  <c r="A193"/>
  <c r="A195"/>
  <c r="A202"/>
  <c r="A209"/>
  <c r="A211"/>
  <c r="A85"/>
  <c r="A133"/>
  <c r="D29"/>
  <c r="D9"/>
  <c r="D30"/>
  <c r="D52"/>
  <c r="D33"/>
  <c r="D24"/>
  <c r="D42"/>
  <c r="D56"/>
  <c r="D53"/>
  <c r="D57"/>
  <c r="D44"/>
  <c r="A38"/>
  <c r="A77"/>
  <c r="A79"/>
  <c r="A88"/>
  <c r="A104"/>
  <c r="A120"/>
  <c r="A136"/>
  <c r="A152"/>
  <c r="A168"/>
  <c r="A184"/>
  <c r="A200"/>
  <c r="A216"/>
  <c r="A13"/>
  <c r="A72"/>
  <c r="A87"/>
  <c r="A103"/>
  <c r="A119"/>
  <c r="A158"/>
  <c r="A167"/>
  <c r="A174"/>
  <c r="D38"/>
  <c r="A36"/>
  <c r="A73"/>
  <c r="A75"/>
  <c r="A86"/>
  <c r="A93"/>
  <c r="A95"/>
  <c r="A102"/>
  <c r="A109"/>
  <c r="A111"/>
  <c r="A118"/>
  <c r="A125"/>
  <c r="A127"/>
  <c r="A134"/>
  <c r="A141"/>
  <c r="A143"/>
  <c r="A150"/>
  <c r="A157"/>
  <c r="A159"/>
  <c r="A166"/>
  <c r="A173"/>
  <c r="A175"/>
  <c r="A182"/>
  <c r="A189"/>
  <c r="A191"/>
  <c r="A198"/>
  <c r="A205"/>
  <c r="A207"/>
  <c r="A214"/>
  <c r="A74"/>
  <c r="A213"/>
  <c r="D49"/>
  <c r="D47"/>
  <c r="D41"/>
  <c r="D40"/>
  <c r="D26"/>
  <c r="D34"/>
  <c r="D37"/>
  <c r="D55"/>
  <c r="D20"/>
  <c r="D50"/>
  <c r="D25"/>
  <c r="A58"/>
  <c r="A69"/>
  <c r="A71"/>
  <c r="A84"/>
  <c r="A100"/>
  <c r="A116"/>
  <c r="A132"/>
  <c r="A148"/>
  <c r="A164"/>
  <c r="A180"/>
  <c r="A196"/>
  <c r="A212"/>
  <c r="A117"/>
  <c r="D58"/>
  <c r="A43"/>
  <c r="A22"/>
  <c r="A61"/>
  <c r="A63"/>
  <c r="A65"/>
  <c r="A67"/>
  <c r="A80"/>
  <c r="A82"/>
  <c r="A89"/>
  <c r="A91"/>
  <c r="A98"/>
  <c r="A105"/>
  <c r="A107"/>
  <c r="A114"/>
  <c r="A121"/>
  <c r="A123"/>
  <c r="A130"/>
  <c r="A137"/>
  <c r="A139"/>
  <c r="A146"/>
  <c r="A153"/>
  <c r="A155"/>
  <c r="A162"/>
  <c r="A169"/>
  <c r="A171"/>
  <c r="A178"/>
  <c r="A185"/>
  <c r="A187"/>
  <c r="A194"/>
  <c r="A201"/>
  <c r="A203"/>
  <c r="A210"/>
  <c r="A217"/>
  <c r="D216"/>
  <c r="D212"/>
  <c r="D208"/>
  <c r="D204"/>
  <c r="D200"/>
  <c r="D196"/>
  <c r="D192"/>
  <c r="D188"/>
  <c r="D184"/>
  <c r="D180"/>
  <c r="D176"/>
  <c r="D172"/>
  <c r="D168"/>
  <c r="D164"/>
  <c r="D160"/>
  <c r="D156"/>
  <c r="D152"/>
  <c r="D148"/>
  <c r="D144"/>
  <c r="D140"/>
  <c r="D136"/>
  <c r="D132"/>
  <c r="D128"/>
  <c r="D124"/>
  <c r="D120"/>
  <c r="D116"/>
  <c r="D112"/>
  <c r="D108"/>
  <c r="D104"/>
  <c r="D100"/>
  <c r="D96"/>
  <c r="D92"/>
  <c r="D88"/>
  <c r="D84"/>
  <c r="D80"/>
  <c r="D76"/>
  <c r="D72"/>
  <c r="D68"/>
  <c r="D64"/>
  <c r="D60"/>
  <c r="D59"/>
  <c r="D13"/>
  <c r="D220"/>
  <c r="A219"/>
  <c r="D217"/>
  <c r="D213"/>
  <c r="D209"/>
  <c r="D205"/>
  <c r="D201"/>
  <c r="D197"/>
  <c r="D193"/>
  <c r="D189"/>
  <c r="D185"/>
  <c r="D181"/>
  <c r="D177"/>
  <c r="D173"/>
  <c r="D169"/>
  <c r="D165"/>
  <c r="D161"/>
  <c r="D157"/>
  <c r="D153"/>
  <c r="D149"/>
  <c r="D145"/>
  <c r="D141"/>
  <c r="D137"/>
  <c r="D133"/>
  <c r="D129"/>
  <c r="D125"/>
  <c r="D121"/>
  <c r="D117"/>
  <c r="D113"/>
  <c r="D109"/>
  <c r="D105"/>
  <c r="D101"/>
  <c r="D97"/>
  <c r="D93"/>
  <c r="D89"/>
  <c r="D85"/>
  <c r="D81"/>
  <c r="D77"/>
  <c r="D73"/>
  <c r="D69"/>
  <c r="D65"/>
  <c r="D61"/>
  <c r="D43"/>
  <c r="D36"/>
  <c r="D221"/>
  <c r="D214"/>
  <c r="D210"/>
  <c r="D206"/>
  <c r="D202"/>
  <c r="D198"/>
  <c r="D194"/>
  <c r="D190"/>
  <c r="D186"/>
  <c r="D182"/>
  <c r="D178"/>
  <c r="D174"/>
  <c r="D170"/>
  <c r="D166"/>
  <c r="D162"/>
  <c r="D158"/>
  <c r="D154"/>
  <c r="D150"/>
  <c r="D146"/>
  <c r="D142"/>
  <c r="D138"/>
  <c r="D134"/>
  <c r="D130"/>
  <c r="D126"/>
  <c r="D122"/>
  <c r="D118"/>
  <c r="D114"/>
  <c r="D110"/>
  <c r="D106"/>
  <c r="D102"/>
  <c r="D98"/>
  <c r="D94"/>
  <c r="D90"/>
  <c r="D86"/>
  <c r="D82"/>
  <c r="D78"/>
  <c r="D74"/>
  <c r="D70"/>
  <c r="D66"/>
  <c r="D62"/>
  <c r="D14"/>
  <c r="D19"/>
  <c r="A221"/>
  <c r="D218"/>
  <c r="D215"/>
  <c r="D211"/>
  <c r="D207"/>
  <c r="D203"/>
  <c r="D199"/>
  <c r="D195"/>
  <c r="D191"/>
  <c r="D187"/>
  <c r="D183"/>
  <c r="D179"/>
  <c r="D175"/>
  <c r="D171"/>
  <c r="D167"/>
  <c r="D163"/>
  <c r="D159"/>
  <c r="D155"/>
  <c r="D151"/>
  <c r="D147"/>
  <c r="D143"/>
  <c r="D139"/>
  <c r="D135"/>
  <c r="D131"/>
  <c r="D127"/>
  <c r="D123"/>
  <c r="D119"/>
  <c r="D115"/>
  <c r="D111"/>
  <c r="D107"/>
  <c r="D103"/>
  <c r="D99"/>
  <c r="D95"/>
  <c r="D91"/>
  <c r="D87"/>
  <c r="D83"/>
  <c r="D79"/>
  <c r="D75"/>
  <c r="D71"/>
  <c r="D67"/>
  <c r="D63"/>
  <c r="D22"/>
  <c r="A7"/>
  <c r="D6"/>
  <c r="D21"/>
  <c r="D23"/>
  <c r="D27"/>
  <c r="D51"/>
  <c r="D28"/>
  <c r="D12"/>
  <c r="D54"/>
  <c r="D18"/>
  <c r="D10"/>
  <c r="D32"/>
  <c r="A76"/>
  <c r="A78"/>
  <c r="A96"/>
  <c r="A112"/>
  <c r="A128"/>
  <c r="A144"/>
  <c r="A160"/>
  <c r="A176"/>
  <c r="A192"/>
  <c r="A208"/>
  <c r="A7" i="2"/>
  <c r="A12"/>
  <c r="A13"/>
  <c r="D7"/>
  <c r="D12"/>
  <c r="D9"/>
  <c r="D13"/>
  <c r="D6"/>
  <c r="D10"/>
  <c r="D8"/>
  <c r="D11"/>
</calcChain>
</file>

<file path=xl/sharedStrings.xml><?xml version="1.0" encoding="utf-8"?>
<sst xmlns="http://schemas.openxmlformats.org/spreadsheetml/2006/main" count="1729" uniqueCount="306">
  <si>
    <t>Einzelwertung Damen</t>
  </si>
  <si>
    <t>Platz</t>
  </si>
  <si>
    <t>Holz</t>
  </si>
  <si>
    <t>Sex</t>
  </si>
  <si>
    <t>Diff.</t>
  </si>
  <si>
    <t>Name</t>
  </si>
  <si>
    <t>Verein</t>
  </si>
  <si>
    <t>A.Rathaus 1</t>
  </si>
  <si>
    <t>Lersch</t>
  </si>
  <si>
    <t>Autermann 1</t>
  </si>
  <si>
    <t>Tannenbegstube</t>
  </si>
  <si>
    <t>A.Rathaus 2</t>
  </si>
  <si>
    <t>Max</t>
  </si>
  <si>
    <t>Durchschnitt</t>
  </si>
  <si>
    <t>Nadel</t>
  </si>
  <si>
    <t>H</t>
  </si>
  <si>
    <t>Team Damen</t>
  </si>
  <si>
    <t xml:space="preserve">Autermann </t>
  </si>
  <si>
    <t>Tannenbergstube</t>
  </si>
  <si>
    <t>Team Herren</t>
  </si>
  <si>
    <t>Team Mixed</t>
  </si>
  <si>
    <t>Einzelwertung Herren</t>
  </si>
  <si>
    <t>Einzelwertung Mixed Damen</t>
  </si>
  <si>
    <t>Einzelwertung Mixed Herren</t>
  </si>
  <si>
    <t>51. Kegelstadtmeisterschaft</t>
  </si>
  <si>
    <r>
      <t xml:space="preserve">       </t>
    </r>
    <r>
      <rPr>
        <b/>
        <sz val="16"/>
        <rFont val="Arial"/>
        <family val="2"/>
      </rPr>
      <t xml:space="preserve">    Gruppe A</t>
    </r>
  </si>
  <si>
    <t>Kegelklub</t>
  </si>
  <si>
    <t>Anschreiber</t>
  </si>
  <si>
    <t>Datum</t>
  </si>
  <si>
    <t>Kegelbahn</t>
  </si>
  <si>
    <t>Autermann</t>
  </si>
  <si>
    <t>Altes</t>
  </si>
  <si>
    <t>Rathaus 1</t>
  </si>
  <si>
    <t>stube</t>
  </si>
  <si>
    <t>Rathaus 2</t>
  </si>
  <si>
    <t>Samstag</t>
  </si>
  <si>
    <t>13:00-14:15</t>
  </si>
  <si>
    <t>14:15-15:30</t>
  </si>
  <si>
    <t>15:30-16:45</t>
  </si>
  <si>
    <t>16:45-18:00</t>
  </si>
  <si>
    <t>18:00-19:15</t>
  </si>
  <si>
    <t>Sonntag</t>
  </si>
  <si>
    <t>10:45-12:00</t>
  </si>
  <si>
    <t>12:00-13:15</t>
  </si>
  <si>
    <t>13:15-14:30</t>
  </si>
  <si>
    <t>14:30-15:45</t>
  </si>
  <si>
    <t>15:45-17:00</t>
  </si>
  <si>
    <t>17:00-18:15</t>
  </si>
  <si>
    <r>
      <t xml:space="preserve">            </t>
    </r>
    <r>
      <rPr>
        <b/>
        <sz val="16"/>
        <rFont val="Arial"/>
        <family val="2"/>
      </rPr>
      <t>Gruppe B</t>
    </r>
  </si>
  <si>
    <r>
      <t xml:space="preserve">            </t>
    </r>
    <r>
      <rPr>
        <b/>
        <sz val="16"/>
        <rFont val="Arial"/>
        <family val="2"/>
      </rPr>
      <t>Gruppe C</t>
    </r>
  </si>
  <si>
    <t xml:space="preserve">        Gruppe D</t>
  </si>
  <si>
    <t xml:space="preserve">        Gruppe E</t>
  </si>
  <si>
    <t xml:space="preserve">        Gruppe F</t>
  </si>
  <si>
    <t>04./05.11</t>
  </si>
  <si>
    <t>18./19.11</t>
  </si>
  <si>
    <t>Öppiköttis</t>
  </si>
  <si>
    <t>Kegelfrösche</t>
  </si>
  <si>
    <t>BBK A</t>
  </si>
  <si>
    <t>Öppiköttis A</t>
  </si>
  <si>
    <t>Öppiköttis B</t>
  </si>
  <si>
    <t>Günter Reiche</t>
  </si>
  <si>
    <t>Friedel Meuer</t>
  </si>
  <si>
    <t>Uwe Dolfen</t>
  </si>
  <si>
    <t>Christoph Reiche</t>
  </si>
  <si>
    <t>Wilfried Frantzen</t>
  </si>
  <si>
    <t>Adi Okonski</t>
  </si>
  <si>
    <t>Erwin Körfer</t>
  </si>
  <si>
    <t>Gerd Dreier</t>
  </si>
  <si>
    <t>Manfred Dolfen</t>
  </si>
  <si>
    <t>Wofgang Hiestermann</t>
  </si>
  <si>
    <t>Wilfried Steffens</t>
  </si>
  <si>
    <t>BBK</t>
  </si>
  <si>
    <t>Renate Reiche</t>
  </si>
  <si>
    <t>Marita Reiche</t>
  </si>
  <si>
    <t>Margret Meuer</t>
  </si>
  <si>
    <t>Gisela Jansen</t>
  </si>
  <si>
    <t>Conny Körfer</t>
  </si>
  <si>
    <t>Annemie Okonski</t>
  </si>
  <si>
    <t>Birgit Hiestermann</t>
  </si>
  <si>
    <t>Elisabeth Scherer</t>
  </si>
  <si>
    <t>Willi Jansen</t>
  </si>
  <si>
    <t>Wolfgang Hiestermann</t>
  </si>
  <si>
    <t>Monika Vogelsang</t>
  </si>
  <si>
    <t>Ilona Weidenhaupt</t>
  </si>
  <si>
    <t>Mitilda Kreisel</t>
  </si>
  <si>
    <t>Marion Auer</t>
  </si>
  <si>
    <t>Gabi Linde</t>
  </si>
  <si>
    <t>Manuela Hillemacher</t>
  </si>
  <si>
    <t>Petra Arabica</t>
  </si>
  <si>
    <t>BSG Stadt Eschweiler</t>
  </si>
  <si>
    <t>Leo Breuer</t>
  </si>
  <si>
    <t>Walter Goy</t>
  </si>
  <si>
    <t>Dirk Heyer</t>
  </si>
  <si>
    <t>Wolfgang Mertens</t>
  </si>
  <si>
    <t>Ralf Mommer</t>
  </si>
  <si>
    <t>Udo Thielen</t>
  </si>
  <si>
    <t>Stefan Tholen</t>
  </si>
  <si>
    <t>Paul Hogen</t>
  </si>
  <si>
    <t>Walter Luciak</t>
  </si>
  <si>
    <t>Karl-Heinz Schlösser</t>
  </si>
  <si>
    <t>Hubert Töll</t>
  </si>
  <si>
    <t>BSG Stadt E´ler</t>
  </si>
  <si>
    <t>25./26.11</t>
  </si>
  <si>
    <t>09./10.12</t>
  </si>
  <si>
    <t>13./14.01</t>
  </si>
  <si>
    <t>27./28.01</t>
  </si>
  <si>
    <t>Herren</t>
  </si>
  <si>
    <t>BBK B</t>
  </si>
  <si>
    <t>Mixed</t>
  </si>
  <si>
    <t>Damen</t>
  </si>
  <si>
    <t>Kegelschnecken</t>
  </si>
  <si>
    <t>Petra Hensiek</t>
  </si>
  <si>
    <t>Claudia Niederhäuser</t>
  </si>
  <si>
    <t>Gisela Niederhäuser</t>
  </si>
  <si>
    <t>Gundi von Meer</t>
  </si>
  <si>
    <t>Helga Lippek</t>
  </si>
  <si>
    <t>Sabine Derichs</t>
  </si>
  <si>
    <t>Iris Darius</t>
  </si>
  <si>
    <t>Freie Bahn 1986</t>
  </si>
  <si>
    <t>Melanie Botta</t>
  </si>
  <si>
    <t>Klaudia Schröder</t>
  </si>
  <si>
    <t>Tanja Schröder</t>
  </si>
  <si>
    <t>Gabi Schröder</t>
  </si>
  <si>
    <t>Hilde Funk</t>
  </si>
  <si>
    <t>Desiree Hennig</t>
  </si>
  <si>
    <t>Martin Botta</t>
  </si>
  <si>
    <t>Norbert Schröder</t>
  </si>
  <si>
    <t>Giovanni Natarelli</t>
  </si>
  <si>
    <t>Herbert Schröder</t>
  </si>
  <si>
    <t>Peter Schneider</t>
  </si>
  <si>
    <t>Kugelblitze</t>
  </si>
  <si>
    <t>Die Hopfentropfen</t>
  </si>
  <si>
    <t>Josef Krutt</t>
  </si>
  <si>
    <t>Sener Tekin</t>
  </si>
  <si>
    <t>Alexander Wunsch</t>
  </si>
  <si>
    <t>Mike Schäfer</t>
  </si>
  <si>
    <t>Hans Hoven</t>
  </si>
  <si>
    <t>Hermann-Josef Wilkens</t>
  </si>
  <si>
    <t>Maurice Hoven</t>
  </si>
  <si>
    <t>Petra Wilkens</t>
  </si>
  <si>
    <t>Karin Storms</t>
  </si>
  <si>
    <t>Stefanie Johnen</t>
  </si>
  <si>
    <t>Kümmerlinge</t>
  </si>
  <si>
    <t>Dürwißer Mädchen</t>
  </si>
  <si>
    <t>Freitagsleber</t>
  </si>
  <si>
    <t>Kegelfreunde Dürwiß</t>
  </si>
  <si>
    <t>Gut Schuß</t>
  </si>
  <si>
    <t>Puddelkönige</t>
  </si>
  <si>
    <t>Seck em ömm</t>
  </si>
  <si>
    <t>Puddelkönige B</t>
  </si>
  <si>
    <t>Puddelkönige A</t>
  </si>
  <si>
    <t>Ohne Daddy</t>
  </si>
  <si>
    <t>Dürwißer Mäd.</t>
  </si>
  <si>
    <t>Kegelschneck.</t>
  </si>
  <si>
    <t>DBA</t>
  </si>
  <si>
    <t>verlegt  2.12.</t>
  </si>
  <si>
    <t>Fretagsleber</t>
  </si>
  <si>
    <t>Hopfentropfen</t>
  </si>
  <si>
    <t xml:space="preserve">Freie Bahn </t>
  </si>
  <si>
    <t>verlegt 21.01.</t>
  </si>
  <si>
    <t>FS</t>
  </si>
  <si>
    <t>Dürwißer Kejelfrönge</t>
  </si>
  <si>
    <t>Dür.Kejelfröngde</t>
  </si>
  <si>
    <t>Bitboys</t>
  </si>
  <si>
    <t>Dürwißer Kejelfröngde</t>
  </si>
  <si>
    <t>Delio Duarte</t>
  </si>
  <si>
    <t>Humberto Duarte</t>
  </si>
  <si>
    <t>Avelino Duarte</t>
  </si>
  <si>
    <t>Sergio Duarte</t>
  </si>
  <si>
    <t>Toni Concalves</t>
  </si>
  <si>
    <t>Marco Le</t>
  </si>
  <si>
    <t>Ricardo daCosta</t>
  </si>
  <si>
    <t>Jorge Domingues</t>
  </si>
  <si>
    <t>Paulo Mendes</t>
  </si>
  <si>
    <t>Jürgen Risse</t>
  </si>
  <si>
    <t>Axel Wings</t>
  </si>
  <si>
    <t>Heinz-Willi Christoph</t>
  </si>
  <si>
    <t>Guido Adrian</t>
  </si>
  <si>
    <t>Marc Engelhardt</t>
  </si>
  <si>
    <t>Ernst Bartel</t>
  </si>
  <si>
    <t>Horst Sokolowsky</t>
  </si>
  <si>
    <t>Walter Hüselitz</t>
  </si>
  <si>
    <t>Bernd Deuter</t>
  </si>
  <si>
    <t>Heinz Simons</t>
  </si>
  <si>
    <t>Hans-Peter Bings</t>
  </si>
  <si>
    <t>Thomas Papka</t>
  </si>
  <si>
    <t>Ute Liehr</t>
  </si>
  <si>
    <t>Ute Bisdorf</t>
  </si>
  <si>
    <t>Angelika Maus</t>
  </si>
  <si>
    <t>Monika Thörner</t>
  </si>
  <si>
    <t>Gisela Erberich</t>
  </si>
  <si>
    <t>Elke Kofahl</t>
  </si>
  <si>
    <t>Melanie Plum</t>
  </si>
  <si>
    <t>Thomas Classen</t>
  </si>
  <si>
    <t>Sven Gucek</t>
  </si>
  <si>
    <t>Achim Söfker</t>
  </si>
  <si>
    <t>Hans-Jürgen Krieger</t>
  </si>
  <si>
    <t>Arnold Classen</t>
  </si>
  <si>
    <t>Stefan Fernholz</t>
  </si>
  <si>
    <t>Arno Engels</t>
  </si>
  <si>
    <t>Hubert Brock</t>
  </si>
  <si>
    <t>Karl-Heinz Lach</t>
  </si>
  <si>
    <t>Ralf Kahlen</t>
  </si>
  <si>
    <t>Bernd Thörner</t>
  </si>
  <si>
    <t>Willi Erberich</t>
  </si>
  <si>
    <t>Jonas Brandt</t>
  </si>
  <si>
    <t>Wolfgang Übach</t>
  </si>
  <si>
    <t>Peter Dolfen</t>
  </si>
  <si>
    <t>Mario Plum</t>
  </si>
  <si>
    <t>Christian Bock</t>
  </si>
  <si>
    <t>Margret Leifgen</t>
  </si>
  <si>
    <t>Christa Merten</t>
  </si>
  <si>
    <t>Monika Pella</t>
  </si>
  <si>
    <t>Claudia Bein</t>
  </si>
  <si>
    <t>Gertrude Minkischak</t>
  </si>
  <si>
    <t>Ilona Reichert</t>
  </si>
  <si>
    <t>Helga Sacher</t>
  </si>
  <si>
    <t>Alexander Kalz</t>
  </si>
  <si>
    <t>Daniel Heinen</t>
  </si>
  <si>
    <t>Björn Ulrich</t>
  </si>
  <si>
    <t>Stefan Beckers</t>
  </si>
  <si>
    <t>Pierre Filnsch</t>
  </si>
  <si>
    <t>Daniel Henk</t>
  </si>
  <si>
    <t>Klaus Müller</t>
  </si>
  <si>
    <t xml:space="preserve">Herbert Braun </t>
  </si>
  <si>
    <t>Wilfried Braun</t>
  </si>
  <si>
    <t>Hans-Willi Schramm</t>
  </si>
  <si>
    <t>Christoph Kamps</t>
  </si>
  <si>
    <t>Martin Kamps</t>
  </si>
  <si>
    <t>Arnold Siegers</t>
  </si>
  <si>
    <t>Uwe Jendrezejko</t>
  </si>
  <si>
    <t>Hilde Göbbels</t>
  </si>
  <si>
    <t>Marion Nips</t>
  </si>
  <si>
    <t>Simone Fröhling</t>
  </si>
  <si>
    <t>Iris Krauthausen</t>
  </si>
  <si>
    <t>Renate Schaffrath</t>
  </si>
  <si>
    <t>Inge Hecker</t>
  </si>
  <si>
    <t>Ingrid Reimnann</t>
  </si>
  <si>
    <t>Marion Büttgen-Radike</t>
  </si>
  <si>
    <t>Ute Müller</t>
  </si>
  <si>
    <t>Arno Greven</t>
  </si>
  <si>
    <t>Dieter Fröhling</t>
  </si>
  <si>
    <t>Peter Lothmann</t>
  </si>
  <si>
    <t>Hans-Jürgen Schroiff</t>
  </si>
  <si>
    <t>Karl-Heinz Heckner</t>
  </si>
  <si>
    <t>Martin Adolphs</t>
  </si>
  <si>
    <t>Rainer Greven</t>
  </si>
  <si>
    <t>Theo Hermanns</t>
  </si>
  <si>
    <t>Albert von Broich</t>
  </si>
  <si>
    <t>Dieter Düppengiesser</t>
  </si>
  <si>
    <t>Bernd Gillessen</t>
  </si>
  <si>
    <t>Wolfgang Kaltenbach</t>
  </si>
  <si>
    <t>Hans-Peter Hammers</t>
  </si>
  <si>
    <t>Günter Nüse</t>
  </si>
  <si>
    <t>Lothar Gronenschild</t>
  </si>
  <si>
    <t>Norbert Emunds</t>
  </si>
  <si>
    <t>Max Rameil</t>
  </si>
  <si>
    <t>Thomas Pletz</t>
  </si>
  <si>
    <t>Julian Löhr</t>
  </si>
  <si>
    <t>Robin Schulze-Schwanenbrügger</t>
  </si>
  <si>
    <t>Marcus Pletz</t>
  </si>
  <si>
    <t>Sebastian Rameil</t>
  </si>
  <si>
    <t>Marius Mertens</t>
  </si>
  <si>
    <t>Thomas Jansen</t>
  </si>
  <si>
    <t>Marco Fidalgo</t>
  </si>
  <si>
    <t>Justin Hoppe</t>
  </si>
  <si>
    <t>Jood Jonge</t>
  </si>
  <si>
    <t>Zoe Massari</t>
  </si>
  <si>
    <t>Rathaus 4</t>
  </si>
  <si>
    <t xml:space="preserve">Altes </t>
  </si>
  <si>
    <t>Philipp Müller</t>
  </si>
  <si>
    <t>Frederik Naeven</t>
  </si>
  <si>
    <t>Marc Freialdenhoven</t>
  </si>
  <si>
    <t>Simon Gatzen</t>
  </si>
  <si>
    <t>Andres Kerres</t>
  </si>
  <si>
    <t>Marius Gatzen</t>
  </si>
  <si>
    <t>Lukas Lürken</t>
  </si>
  <si>
    <t>Veit Kluge</t>
  </si>
  <si>
    <t>Dennis Blaskowski</t>
  </si>
  <si>
    <t>Marius Reyer</t>
  </si>
  <si>
    <t>Martin Graf</t>
  </si>
  <si>
    <t>Nicolas Mürkens</t>
  </si>
  <si>
    <t>Max Rinkens</t>
  </si>
  <si>
    <t>Jonas Wintz</t>
  </si>
  <si>
    <t>Melanie Brandt</t>
  </si>
  <si>
    <t>Renate Heep</t>
  </si>
  <si>
    <t>Bronze</t>
  </si>
  <si>
    <t>Günter Millbrett</t>
  </si>
  <si>
    <t>Silber</t>
  </si>
  <si>
    <t>Horst Storms</t>
  </si>
  <si>
    <t>Toni Voßen</t>
  </si>
  <si>
    <t>Ron Kappes</t>
  </si>
  <si>
    <t>A.Rathaus 4</t>
  </si>
  <si>
    <t>Matthias Krause</t>
  </si>
  <si>
    <t>Daniel Dreier</t>
  </si>
  <si>
    <t>Philipp Gatzen</t>
  </si>
  <si>
    <t>Rolf Dagutat</t>
  </si>
  <si>
    <t>Sigrid Hagmann</t>
  </si>
  <si>
    <t>Gold</t>
  </si>
  <si>
    <t>Marco Schramm</t>
  </si>
  <si>
    <t>Thomas Hainken</t>
  </si>
  <si>
    <t>Tannenberg</t>
  </si>
  <si>
    <t>Lina Löbbecke</t>
  </si>
  <si>
    <t>Mark Bauer</t>
  </si>
  <si>
    <t>Puddelkönige/FS</t>
  </si>
  <si>
    <t xml:space="preserve">          6.Durchgang 2023/24</t>
  </si>
</sst>
</file>

<file path=xl/styles.xml><?xml version="1.0" encoding="utf-8"?>
<styleSheet xmlns="http://schemas.openxmlformats.org/spreadsheetml/2006/main">
  <numFmts count="2">
    <numFmt numFmtId="164" formatCode="0&quot;.&quot;"/>
    <numFmt numFmtId="165" formatCode="0\ &quot;Kegler sind angemeldet&quot;"/>
  </numFmts>
  <fonts count="24">
    <font>
      <sz val="11"/>
      <color theme="1"/>
      <name val="Calibri"/>
      <family val="2"/>
      <scheme val="minor"/>
    </font>
    <font>
      <b/>
      <sz val="9"/>
      <name val="Arial Black"/>
      <family val="2"/>
    </font>
    <font>
      <b/>
      <i/>
      <sz val="9"/>
      <name val="Arial Black"/>
      <family val="2"/>
    </font>
    <font>
      <b/>
      <sz val="12"/>
      <color rgb="FFFF0000"/>
      <name val="Arial Black"/>
      <family val="2"/>
    </font>
    <font>
      <b/>
      <sz val="9"/>
      <color rgb="FF0070C0"/>
      <name val="Arial Black"/>
      <family val="2"/>
    </font>
    <font>
      <b/>
      <sz val="9"/>
      <color rgb="FFFF0000"/>
      <name val="Arial Black"/>
      <family val="2"/>
    </font>
    <font>
      <b/>
      <sz val="10"/>
      <color rgb="FFFF0000"/>
      <name val="Verdana"/>
      <family val="2"/>
    </font>
    <font>
      <b/>
      <sz val="9"/>
      <color theme="1"/>
      <name val="Arial Black"/>
      <family val="2"/>
    </font>
    <font>
      <b/>
      <sz val="10"/>
      <name val="Arial Black"/>
      <family val="2"/>
    </font>
    <font>
      <b/>
      <sz val="8"/>
      <name val="Arial Black"/>
      <family val="2"/>
    </font>
    <font>
      <b/>
      <sz val="12"/>
      <name val="Arial Black"/>
      <family val="2"/>
    </font>
    <font>
      <b/>
      <sz val="10"/>
      <color rgb="FFFF0000"/>
      <name val="Arial Black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b/>
      <sz val="8"/>
      <color theme="1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7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1" fontId="1" fillId="8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/>
    <xf numFmtId="0" fontId="1" fillId="8" borderId="1" xfId="0" applyFont="1" applyFill="1" applyBorder="1"/>
    <xf numFmtId="164" fontId="1" fillId="8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" fillId="0" borderId="8" xfId="0" applyFont="1" applyBorder="1"/>
    <xf numFmtId="1" fontId="7" fillId="0" borderId="1" xfId="0" applyNumberFormat="1" applyFont="1" applyBorder="1" applyAlignment="1">
      <alignment horizontal="center"/>
    </xf>
    <xf numFmtId="0" fontId="7" fillId="8" borderId="1" xfId="0" applyFont="1" applyFill="1" applyBorder="1"/>
    <xf numFmtId="0" fontId="8" fillId="0" borderId="18" xfId="0" applyFont="1" applyBorder="1" applyAlignment="1">
      <alignment horizontal="right" textRotation="90"/>
    </xf>
    <xf numFmtId="0" fontId="8" fillId="0" borderId="18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center" textRotation="90"/>
    </xf>
    <xf numFmtId="0" fontId="10" fillId="3" borderId="18" xfId="0" applyFont="1" applyFill="1" applyBorder="1" applyAlignment="1">
      <alignment horizontal="center" vertical="center" textRotation="90"/>
    </xf>
    <xf numFmtId="0" fontId="10" fillId="4" borderId="18" xfId="0" applyFont="1" applyFill="1" applyBorder="1" applyAlignment="1">
      <alignment horizontal="center" vertical="center" textRotation="90"/>
    </xf>
    <xf numFmtId="0" fontId="10" fillId="5" borderId="18" xfId="0" applyFont="1" applyFill="1" applyBorder="1" applyAlignment="1">
      <alignment horizontal="center" vertical="center" textRotation="90"/>
    </xf>
    <xf numFmtId="0" fontId="10" fillId="6" borderId="18" xfId="0" applyFont="1" applyFill="1" applyBorder="1" applyAlignment="1">
      <alignment horizontal="center" textRotation="90"/>
    </xf>
    <xf numFmtId="0" fontId="10" fillId="7" borderId="18" xfId="0" applyFont="1" applyFill="1" applyBorder="1" applyAlignment="1">
      <alignment horizontal="center" vertical="center" textRotation="90"/>
    </xf>
    <xf numFmtId="0" fontId="11" fillId="0" borderId="18" xfId="0" applyFont="1" applyBorder="1" applyAlignment="1">
      <alignment horizontal="center" vertical="center" textRotation="90"/>
    </xf>
    <xf numFmtId="1" fontId="8" fillId="8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1" fontId="8" fillId="8" borderId="1" xfId="0" applyNumberFormat="1" applyFont="1" applyFill="1" applyBorder="1"/>
    <xf numFmtId="0" fontId="8" fillId="8" borderId="1" xfId="0" applyFont="1" applyFill="1" applyBorder="1"/>
    <xf numFmtId="164" fontId="11" fillId="8" borderId="1" xfId="0" applyNumberFormat="1" applyFont="1" applyFill="1" applyBorder="1" applyAlignment="1">
      <alignment horizontal="center"/>
    </xf>
    <xf numFmtId="1" fontId="11" fillId="8" borderId="1" xfId="0" applyNumberFormat="1" applyFont="1" applyFill="1" applyBorder="1" applyAlignment="1">
      <alignment horizontal="center"/>
    </xf>
    <xf numFmtId="1" fontId="11" fillId="8" borderId="1" xfId="0" applyNumberFormat="1" applyFont="1" applyFill="1" applyBorder="1"/>
    <xf numFmtId="0" fontId="8" fillId="0" borderId="1" xfId="0" applyFont="1" applyBorder="1"/>
    <xf numFmtId="0" fontId="11" fillId="0" borderId="1" xfId="0" applyFont="1" applyBorder="1" applyAlignment="1">
      <alignment horizontal="center"/>
    </xf>
    <xf numFmtId="49" fontId="8" fillId="8" borderId="1" xfId="0" applyNumberFormat="1" applyFont="1" applyFill="1" applyBorder="1"/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0" fontId="11" fillId="0" borderId="1" xfId="0" applyFont="1" applyBorder="1"/>
    <xf numFmtId="1" fontId="12" fillId="8" borderId="1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4" fontId="12" fillId="8" borderId="1" xfId="0" applyNumberFormat="1" applyFont="1" applyFill="1" applyBorder="1" applyAlignment="1">
      <alignment horizontal="center"/>
    </xf>
    <xf numFmtId="1" fontId="12" fillId="8" borderId="1" xfId="0" applyNumberFormat="1" applyFont="1" applyFill="1" applyBorder="1"/>
    <xf numFmtId="0" fontId="12" fillId="8" borderId="1" xfId="0" applyFont="1" applyFill="1" applyBorder="1"/>
    <xf numFmtId="164" fontId="12" fillId="8" borderId="1" xfId="0" applyNumberFormat="1" applyFont="1" applyFill="1" applyBorder="1"/>
    <xf numFmtId="0" fontId="6" fillId="8" borderId="1" xfId="0" applyFont="1" applyFill="1" applyBorder="1"/>
    <xf numFmtId="1" fontId="6" fillId="8" borderId="1" xfId="0" applyNumberFormat="1" applyFont="1" applyFill="1" applyBorder="1" applyAlignment="1">
      <alignment horizontal="center"/>
    </xf>
    <xf numFmtId="0" fontId="15" fillId="0" borderId="1" xfId="0" applyFont="1" applyBorder="1"/>
    <xf numFmtId="49" fontId="12" fillId="0" borderId="1" xfId="0" applyNumberFormat="1" applyFont="1" applyBorder="1"/>
    <xf numFmtId="0" fontId="14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1" fontId="5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1" xfId="0" applyNumberFormat="1" applyFont="1" applyFill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/>
    <xf numFmtId="0" fontId="21" fillId="8" borderId="1" xfId="0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left" vertical="center"/>
    </xf>
    <xf numFmtId="0" fontId="9" fillId="8" borderId="1" xfId="0" applyFont="1" applyFill="1" applyBorder="1"/>
    <xf numFmtId="0" fontId="9" fillId="0" borderId="1" xfId="0" applyFont="1" applyBorder="1" applyAlignment="1">
      <alignment horizontal="center"/>
    </xf>
    <xf numFmtId="0" fontId="23" fillId="8" borderId="1" xfId="0" applyFont="1" applyFill="1" applyBorder="1"/>
    <xf numFmtId="0" fontId="9" fillId="0" borderId="1" xfId="0" applyFont="1" applyBorder="1"/>
    <xf numFmtId="0" fontId="0" fillId="0" borderId="0" xfId="0"/>
    <xf numFmtId="0" fontId="15" fillId="8" borderId="24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center"/>
    </xf>
    <xf numFmtId="0" fontId="15" fillId="8" borderId="26" xfId="0" applyFont="1" applyFill="1" applyBorder="1" applyAlignment="1">
      <alignment horizontal="center"/>
    </xf>
    <xf numFmtId="0" fontId="15" fillId="9" borderId="22" xfId="0" applyFont="1" applyFill="1" applyBorder="1"/>
    <xf numFmtId="0" fontId="15" fillId="9" borderId="43" xfId="0" applyFont="1" applyFill="1" applyBorder="1"/>
    <xf numFmtId="0" fontId="18" fillId="9" borderId="8" xfId="0" applyFont="1" applyFill="1" applyBorder="1" applyAlignment="1">
      <alignment horizontal="center"/>
    </xf>
    <xf numFmtId="0" fontId="16" fillId="9" borderId="44" xfId="0" applyFont="1" applyFill="1" applyBorder="1"/>
    <xf numFmtId="0" fontId="15" fillId="9" borderId="8" xfId="0" applyFont="1" applyFill="1" applyBorder="1"/>
    <xf numFmtId="0" fontId="19" fillId="9" borderId="44" xfId="0" applyFont="1" applyFill="1" applyBorder="1"/>
    <xf numFmtId="0" fontId="16" fillId="9" borderId="45" xfId="0" applyFont="1" applyFill="1" applyBorder="1"/>
    <xf numFmtId="0" fontId="15" fillId="9" borderId="46" xfId="0" applyFont="1" applyFill="1" applyBorder="1"/>
    <xf numFmtId="0" fontId="15" fillId="8" borderId="43" xfId="0" applyFont="1" applyFill="1" applyBorder="1"/>
    <xf numFmtId="0" fontId="15" fillId="8" borderId="12" xfId="0" applyFont="1" applyFill="1" applyBorder="1"/>
    <xf numFmtId="0" fontId="15" fillId="8" borderId="8" xfId="0" applyFont="1" applyFill="1" applyBorder="1"/>
    <xf numFmtId="0" fontId="15" fillId="8" borderId="44" xfId="0" applyFont="1" applyFill="1" applyBorder="1"/>
    <xf numFmtId="0" fontId="18" fillId="8" borderId="8" xfId="0" applyFont="1" applyFill="1" applyBorder="1" applyAlignment="1">
      <alignment horizontal="center"/>
    </xf>
    <xf numFmtId="0" fontId="15" fillId="8" borderId="48" xfId="0" applyFont="1" applyFill="1" applyBorder="1"/>
    <xf numFmtId="0" fontId="15" fillId="8" borderId="33" xfId="0" applyFont="1" applyFill="1" applyBorder="1"/>
    <xf numFmtId="0" fontId="16" fillId="8" borderId="20" xfId="0" applyFont="1" applyFill="1" applyBorder="1" applyAlignment="1">
      <alignment horizontal="left"/>
    </xf>
    <xf numFmtId="0" fontId="16" fillId="8" borderId="0" xfId="0" applyFont="1" applyFill="1" applyAlignment="1">
      <alignment horizontal="left"/>
    </xf>
    <xf numFmtId="0" fontId="15" fillId="8" borderId="13" xfId="0" applyFont="1" applyFill="1" applyBorder="1" applyAlignment="1">
      <alignment horizontal="left"/>
    </xf>
    <xf numFmtId="0" fontId="15" fillId="8" borderId="35" xfId="0" applyFont="1" applyFill="1" applyBorder="1" applyAlignment="1">
      <alignment horizontal="left"/>
    </xf>
    <xf numFmtId="0" fontId="16" fillId="9" borderId="8" xfId="0" applyFont="1" applyFill="1" applyBorder="1"/>
    <xf numFmtId="0" fontId="18" fillId="9" borderId="46" xfId="0" applyFont="1" applyFill="1" applyBorder="1"/>
    <xf numFmtId="0" fontId="15" fillId="9" borderId="47" xfId="0" applyFont="1" applyFill="1" applyBorder="1"/>
    <xf numFmtId="0" fontId="15" fillId="8" borderId="39" xfId="0" applyFont="1" applyFill="1" applyBorder="1"/>
    <xf numFmtId="0" fontId="15" fillId="8" borderId="46" xfId="0" applyFont="1" applyFill="1" applyBorder="1"/>
    <xf numFmtId="0" fontId="15" fillId="8" borderId="0" xfId="0" applyFont="1" applyFill="1"/>
    <xf numFmtId="0" fontId="15" fillId="8" borderId="0" xfId="0" applyFont="1" applyFill="1" applyAlignment="1">
      <alignment horizontal="left"/>
    </xf>
    <xf numFmtId="0" fontId="15" fillId="8" borderId="28" xfId="0" applyFont="1" applyFill="1" applyBorder="1" applyAlignment="1">
      <alignment horizontal="left"/>
    </xf>
    <xf numFmtId="0" fontId="15" fillId="8" borderId="20" xfId="0" applyFont="1" applyFill="1" applyBorder="1" applyAlignment="1">
      <alignment horizontal="left"/>
    </xf>
    <xf numFmtId="0" fontId="15" fillId="8" borderId="40" xfId="0" applyFont="1" applyFill="1" applyBorder="1"/>
    <xf numFmtId="0" fontId="15" fillId="8" borderId="17" xfId="0" applyFont="1" applyFill="1" applyBorder="1"/>
    <xf numFmtId="0" fontId="15" fillId="8" borderId="28" xfId="0" applyFont="1" applyFill="1" applyBorder="1"/>
    <xf numFmtId="0" fontId="15" fillId="8" borderId="34" xfId="0" applyFont="1" applyFill="1" applyBorder="1"/>
    <xf numFmtId="0" fontId="15" fillId="8" borderId="20" xfId="0" applyFont="1" applyFill="1" applyBorder="1"/>
    <xf numFmtId="0" fontId="15" fillId="8" borderId="35" xfId="0" applyFont="1" applyFill="1" applyBorder="1"/>
    <xf numFmtId="0" fontId="15" fillId="8" borderId="47" xfId="0" applyFont="1" applyFill="1" applyBorder="1"/>
    <xf numFmtId="0" fontId="17" fillId="8" borderId="2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21" xfId="0" applyFont="1" applyFill="1" applyBorder="1"/>
    <xf numFmtId="0" fontId="0" fillId="8" borderId="0" xfId="0" applyFill="1"/>
    <xf numFmtId="0" fontId="0" fillId="8" borderId="0" xfId="0" applyFill="1" applyAlignment="1">
      <alignment horizontal="left"/>
    </xf>
    <xf numFmtId="0" fontId="16" fillId="8" borderId="20" xfId="0" applyFont="1" applyFill="1" applyBorder="1"/>
    <xf numFmtId="0" fontId="15" fillId="8" borderId="36" xfId="0" applyFont="1" applyFill="1" applyBorder="1"/>
    <xf numFmtId="0" fontId="16" fillId="8" borderId="21" xfId="0" applyFont="1" applyFill="1" applyBorder="1"/>
    <xf numFmtId="0" fontId="16" fillId="8" borderId="35" xfId="0" applyFont="1" applyFill="1" applyBorder="1" applyAlignment="1">
      <alignment horizontal="left"/>
    </xf>
    <xf numFmtId="0" fontId="16" fillId="8" borderId="36" xfId="0" applyFont="1" applyFill="1" applyBorder="1"/>
    <xf numFmtId="0" fontId="16" fillId="8" borderId="19" xfId="0" applyFont="1" applyFill="1" applyBorder="1"/>
    <xf numFmtId="0" fontId="18" fillId="8" borderId="20" xfId="0" applyFont="1" applyFill="1" applyBorder="1"/>
    <xf numFmtId="0" fontId="18" fillId="8" borderId="21" xfId="0" applyFont="1" applyFill="1" applyBorder="1"/>
    <xf numFmtId="0" fontId="16" fillId="8" borderId="29" xfId="0" applyFont="1" applyFill="1" applyBorder="1"/>
    <xf numFmtId="0" fontId="18" fillId="8" borderId="0" xfId="0" applyFont="1" applyFill="1"/>
    <xf numFmtId="0" fontId="18" fillId="8" borderId="30" xfId="0" applyFont="1" applyFill="1" applyBorder="1"/>
    <xf numFmtId="0" fontId="16" fillId="9" borderId="12" xfId="0" applyFont="1" applyFill="1" applyBorder="1"/>
    <xf numFmtId="0" fontId="16" fillId="9" borderId="13" xfId="0" applyFont="1" applyFill="1" applyBorder="1"/>
    <xf numFmtId="0" fontId="15" fillId="9" borderId="13" xfId="0" applyFont="1" applyFill="1" applyBorder="1"/>
    <xf numFmtId="0" fontId="16" fillId="9" borderId="14" xfId="0" applyFont="1" applyFill="1" applyBorder="1"/>
    <xf numFmtId="0" fontId="15" fillId="9" borderId="37" xfId="0" applyFont="1" applyFill="1" applyBorder="1"/>
    <xf numFmtId="0" fontId="15" fillId="9" borderId="38" xfId="0" applyFont="1" applyFill="1" applyBorder="1"/>
    <xf numFmtId="0" fontId="15" fillId="9" borderId="39" xfId="0" applyFont="1" applyFill="1" applyBorder="1"/>
    <xf numFmtId="0" fontId="15" fillId="9" borderId="40" xfId="0" applyFont="1" applyFill="1" applyBorder="1"/>
    <xf numFmtId="0" fontId="16" fillId="9" borderId="35" xfId="0" applyFont="1" applyFill="1" applyBorder="1"/>
    <xf numFmtId="0" fontId="16" fillId="9" borderId="36" xfId="0" applyFont="1" applyFill="1" applyBorder="1"/>
    <xf numFmtId="0" fontId="15" fillId="9" borderId="24" xfId="0" applyFont="1" applyFill="1" applyBorder="1" applyAlignment="1">
      <alignment horizontal="center"/>
    </xf>
    <xf numFmtId="0" fontId="15" fillId="9" borderId="25" xfId="0" applyFont="1" applyFill="1" applyBorder="1" applyAlignment="1">
      <alignment horizontal="center"/>
    </xf>
    <xf numFmtId="0" fontId="15" fillId="9" borderId="26" xfId="0" applyFont="1" applyFill="1" applyBorder="1" applyAlignment="1">
      <alignment horizontal="center"/>
    </xf>
    <xf numFmtId="0" fontId="15" fillId="9" borderId="19" xfId="0" applyFont="1" applyFill="1" applyBorder="1"/>
    <xf numFmtId="0" fontId="16" fillId="9" borderId="20" xfId="0" applyFont="1" applyFill="1" applyBorder="1"/>
    <xf numFmtId="0" fontId="16" fillId="9" borderId="21" xfId="0" applyFont="1" applyFill="1" applyBorder="1"/>
    <xf numFmtId="0" fontId="15" fillId="9" borderId="41" xfId="0" applyFont="1" applyFill="1" applyBorder="1"/>
    <xf numFmtId="0" fontId="16" fillId="9" borderId="40" xfId="0" applyFont="1" applyFill="1" applyBorder="1"/>
    <xf numFmtId="0" fontId="15" fillId="9" borderId="42" xfId="0" applyFont="1" applyFill="1" applyBorder="1"/>
    <xf numFmtId="0" fontId="15" fillId="9" borderId="25" xfId="0" applyFont="1" applyFill="1" applyBorder="1"/>
    <xf numFmtId="0" fontId="15" fillId="9" borderId="17" xfId="0" applyFont="1" applyFill="1" applyBorder="1"/>
    <xf numFmtId="0" fontId="15" fillId="9" borderId="26" xfId="0" applyFont="1" applyFill="1" applyBorder="1"/>
    <xf numFmtId="0" fontId="18" fillId="9" borderId="12" xfId="0" applyFont="1" applyFill="1" applyBorder="1" applyAlignment="1">
      <alignment horizontal="left"/>
    </xf>
    <xf numFmtId="0" fontId="18" fillId="9" borderId="8" xfId="0" applyFont="1" applyFill="1" applyBorder="1" applyAlignment="1">
      <alignment horizontal="left"/>
    </xf>
    <xf numFmtId="0" fontId="18" fillId="9" borderId="47" xfId="0" applyFont="1" applyFill="1" applyBorder="1" applyAlignment="1">
      <alignment horizontal="left"/>
    </xf>
    <xf numFmtId="0" fontId="15" fillId="9" borderId="12" xfId="0" applyFont="1" applyFill="1" applyBorder="1"/>
    <xf numFmtId="0" fontId="15" fillId="9" borderId="44" xfId="0" applyFont="1" applyFill="1" applyBorder="1"/>
    <xf numFmtId="0" fontId="18" fillId="9" borderId="50" xfId="0" applyFont="1" applyFill="1" applyBorder="1" applyAlignment="1">
      <alignment horizontal="left"/>
    </xf>
    <xf numFmtId="0" fontId="15" fillId="9" borderId="33" xfId="0" applyFont="1" applyFill="1" applyBorder="1"/>
    <xf numFmtId="0" fontId="18" fillId="9" borderId="46" xfId="0" applyFont="1" applyFill="1" applyBorder="1" applyAlignment="1">
      <alignment horizontal="left"/>
    </xf>
    <xf numFmtId="0" fontId="18" fillId="9" borderId="34" xfId="0" applyFont="1" applyFill="1" applyBorder="1" applyAlignment="1">
      <alignment horizontal="left"/>
    </xf>
    <xf numFmtId="0" fontId="18" fillId="9" borderId="44" xfId="0" applyFont="1" applyFill="1" applyBorder="1" applyAlignment="1">
      <alignment horizontal="left"/>
    </xf>
    <xf numFmtId="0" fontId="18" fillId="9" borderId="49" xfId="0" applyFont="1" applyFill="1" applyBorder="1" applyAlignment="1">
      <alignment horizontal="left"/>
    </xf>
    <xf numFmtId="0" fontId="18" fillId="9" borderId="22" xfId="0" applyFont="1" applyFill="1" applyBorder="1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52" xfId="0" applyFont="1" applyFill="1" applyBorder="1"/>
    <xf numFmtId="0" fontId="15" fillId="8" borderId="37" xfId="0" applyFont="1" applyFill="1" applyBorder="1"/>
    <xf numFmtId="0" fontId="15" fillId="8" borderId="38" xfId="0" applyFont="1" applyFill="1" applyBorder="1"/>
    <xf numFmtId="0" fontId="15" fillId="8" borderId="19" xfId="0" applyFont="1" applyFill="1" applyBorder="1"/>
    <xf numFmtId="0" fontId="15" fillId="8" borderId="56" xfId="0" applyFont="1" applyFill="1" applyBorder="1"/>
    <xf numFmtId="0" fontId="15" fillId="8" borderId="57" xfId="0" applyFont="1" applyFill="1" applyBorder="1"/>
    <xf numFmtId="0" fontId="15" fillId="8" borderId="58" xfId="0" applyFont="1" applyFill="1" applyBorder="1"/>
    <xf numFmtId="0" fontId="15" fillId="8" borderId="59" xfId="0" applyFont="1" applyFill="1" applyBorder="1"/>
    <xf numFmtId="0" fontId="15" fillId="8" borderId="60" xfId="0" applyFont="1" applyFill="1" applyBorder="1"/>
    <xf numFmtId="0" fontId="15" fillId="8" borderId="61" xfId="0" applyFont="1" applyFill="1" applyBorder="1"/>
    <xf numFmtId="0" fontId="15" fillId="8" borderId="53" xfId="0" applyFont="1" applyFill="1" applyBorder="1"/>
    <xf numFmtId="0" fontId="18" fillId="8" borderId="43" xfId="0" applyFont="1" applyFill="1" applyBorder="1" applyAlignment="1">
      <alignment horizontal="left"/>
    </xf>
    <xf numFmtId="0" fontId="18" fillId="10" borderId="43" xfId="0" applyFont="1" applyFill="1" applyBorder="1" applyAlignment="1">
      <alignment horizontal="left"/>
    </xf>
    <xf numFmtId="0" fontId="18" fillId="10" borderId="8" xfId="0" applyFont="1" applyFill="1" applyBorder="1" applyAlignment="1">
      <alignment horizontal="center"/>
    </xf>
    <xf numFmtId="0" fontId="18" fillId="8" borderId="8" xfId="0" applyFont="1" applyFill="1" applyBorder="1" applyAlignment="1">
      <alignment horizontal="left"/>
    </xf>
    <xf numFmtId="0" fontId="18" fillId="8" borderId="49" xfId="0" applyFont="1" applyFill="1" applyBorder="1" applyAlignment="1">
      <alignment horizontal="left"/>
    </xf>
    <xf numFmtId="0" fontId="18" fillId="10" borderId="49" xfId="0" applyFont="1" applyFill="1" applyBorder="1" applyAlignment="1">
      <alignment horizontal="left"/>
    </xf>
    <xf numFmtId="0" fontId="18" fillId="10" borderId="8" xfId="0" applyFont="1" applyFill="1" applyBorder="1" applyAlignment="1">
      <alignment horizontal="left"/>
    </xf>
    <xf numFmtId="0" fontId="18" fillId="8" borderId="46" xfId="0" applyFont="1" applyFill="1" applyBorder="1" applyAlignment="1">
      <alignment horizontal="left"/>
    </xf>
    <xf numFmtId="0" fontId="18" fillId="10" borderId="46" xfId="0" applyFont="1" applyFill="1" applyBorder="1" applyAlignment="1">
      <alignment horizontal="left"/>
    </xf>
    <xf numFmtId="0" fontId="18" fillId="8" borderId="43" xfId="0" applyFont="1" applyFill="1" applyBorder="1"/>
    <xf numFmtId="0" fontId="18" fillId="8" borderId="8" xfId="0" applyFont="1" applyFill="1" applyBorder="1"/>
    <xf numFmtId="0" fontId="18" fillId="8" borderId="46" xfId="0" applyFont="1" applyFill="1" applyBorder="1"/>
    <xf numFmtId="0" fontId="18" fillId="9" borderId="14" xfId="0" applyFont="1" applyFill="1" applyBorder="1" applyAlignment="1">
      <alignment horizontal="left"/>
    </xf>
    <xf numFmtId="0" fontId="18" fillId="9" borderId="43" xfId="0" applyFont="1" applyFill="1" applyBorder="1" applyAlignment="1">
      <alignment horizontal="left"/>
    </xf>
    <xf numFmtId="0" fontId="20" fillId="8" borderId="20" xfId="0" applyFont="1" applyFill="1" applyBorder="1"/>
    <xf numFmtId="0" fontId="15" fillId="8" borderId="41" xfId="0" applyFont="1" applyFill="1" applyBorder="1"/>
    <xf numFmtId="0" fontId="15" fillId="8" borderId="54" xfId="0" applyFont="1" applyFill="1" applyBorder="1"/>
    <xf numFmtId="0" fontId="15" fillId="8" borderId="16" xfId="0" applyFont="1" applyFill="1" applyBorder="1"/>
    <xf numFmtId="0" fontId="18" fillId="8" borderId="49" xfId="0" applyFont="1" applyFill="1" applyBorder="1"/>
    <xf numFmtId="0" fontId="18" fillId="8" borderId="6" xfId="0" applyFont="1" applyFill="1" applyBorder="1"/>
    <xf numFmtId="0" fontId="18" fillId="8" borderId="7" xfId="0" applyFont="1" applyFill="1" applyBorder="1"/>
    <xf numFmtId="0" fontId="18" fillId="8" borderId="23" xfId="0" applyFont="1" applyFill="1" applyBorder="1"/>
    <xf numFmtId="0" fontId="18" fillId="8" borderId="3" xfId="0" applyFont="1" applyFill="1" applyBorder="1"/>
    <xf numFmtId="0" fontId="18" fillId="8" borderId="4" xfId="0" applyFont="1" applyFill="1" applyBorder="1"/>
    <xf numFmtId="0" fontId="18" fillId="8" borderId="50" xfId="0" applyFont="1" applyFill="1" applyBorder="1"/>
    <xf numFmtId="0" fontId="18" fillId="8" borderId="3" xfId="0" applyFont="1" applyFill="1" applyBorder="1" applyAlignment="1">
      <alignment horizontal="left"/>
    </xf>
    <xf numFmtId="0" fontId="18" fillId="8" borderId="4" xfId="0" applyFont="1" applyFill="1" applyBorder="1" applyAlignment="1">
      <alignment horizontal="left"/>
    </xf>
    <xf numFmtId="0" fontId="18" fillId="8" borderId="50" xfId="0" applyFont="1" applyFill="1" applyBorder="1" applyAlignment="1">
      <alignment horizontal="left"/>
    </xf>
    <xf numFmtId="0" fontId="18" fillId="8" borderId="28" xfId="0" applyFont="1" applyFill="1" applyBorder="1" applyAlignment="1">
      <alignment horizontal="left"/>
    </xf>
    <xf numFmtId="0" fontId="18" fillId="8" borderId="42" xfId="0" applyFont="1" applyFill="1" applyBorder="1" applyAlignment="1">
      <alignment horizontal="left"/>
    </xf>
    <xf numFmtId="0" fontId="18" fillId="8" borderId="34" xfId="0" applyFont="1" applyFill="1" applyBorder="1" applyAlignment="1">
      <alignment horizontal="left"/>
    </xf>
    <xf numFmtId="0" fontId="18" fillId="9" borderId="43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left"/>
    </xf>
    <xf numFmtId="0" fontId="18" fillId="2" borderId="8" xfId="0" applyFont="1" applyFill="1" applyBorder="1"/>
    <xf numFmtId="0" fontId="16" fillId="8" borderId="8" xfId="0" applyFont="1" applyFill="1" applyBorder="1"/>
    <xf numFmtId="0" fontId="16" fillId="8" borderId="46" xfId="0" applyFont="1" applyFill="1" applyBorder="1"/>
    <xf numFmtId="0" fontId="15" fillId="8" borderId="6" xfId="0" applyFont="1" applyFill="1" applyBorder="1"/>
    <xf numFmtId="0" fontId="15" fillId="8" borderId="3" xfId="0" applyFont="1" applyFill="1" applyBorder="1"/>
    <xf numFmtId="0" fontId="15" fillId="8" borderId="55" xfId="0" applyFont="1" applyFill="1" applyBorder="1"/>
    <xf numFmtId="0" fontId="15" fillId="8" borderId="62" xfId="0" applyFont="1" applyFill="1" applyBorder="1"/>
    <xf numFmtId="0" fontId="15" fillId="8" borderId="2" xfId="0" applyFont="1" applyFill="1" applyBorder="1"/>
    <xf numFmtId="0" fontId="15" fillId="8" borderId="27" xfId="0" applyFont="1" applyFill="1" applyBorder="1"/>
    <xf numFmtId="0" fontId="18" fillId="9" borderId="47" xfId="0" applyFont="1" applyFill="1" applyBorder="1"/>
    <xf numFmtId="0" fontId="18" fillId="2" borderId="47" xfId="0" applyFont="1" applyFill="1" applyBorder="1"/>
    <xf numFmtId="0" fontId="18" fillId="11" borderId="8" xfId="0" applyFont="1" applyFill="1" applyBorder="1" applyAlignment="1">
      <alignment horizontal="center"/>
    </xf>
    <xf numFmtId="0" fontId="18" fillId="11" borderId="46" xfId="0" applyFont="1" applyFill="1" applyBorder="1" applyAlignment="1">
      <alignment horizontal="center"/>
    </xf>
    <xf numFmtId="0" fontId="18" fillId="8" borderId="43" xfId="1" applyFont="1" applyFill="1" applyBorder="1" applyAlignment="1">
      <alignment horizontal="left"/>
    </xf>
    <xf numFmtId="0" fontId="18" fillId="8" borderId="13" xfId="1" applyFont="1" applyFill="1" applyBorder="1" applyAlignment="1">
      <alignment horizontal="left"/>
    </xf>
    <xf numFmtId="0" fontId="18" fillId="8" borderId="12" xfId="1" applyFont="1" applyFill="1" applyBorder="1" applyAlignment="1">
      <alignment horizontal="left"/>
    </xf>
    <xf numFmtId="0" fontId="18" fillId="8" borderId="8" xfId="1" applyFont="1" applyFill="1" applyBorder="1" applyAlignment="1">
      <alignment horizontal="left"/>
    </xf>
    <xf numFmtId="0" fontId="18" fillId="8" borderId="3" xfId="1" applyFont="1" applyFill="1" applyBorder="1" applyAlignment="1">
      <alignment horizontal="left"/>
    </xf>
    <xf numFmtId="0" fontId="18" fillId="8" borderId="44" xfId="1" applyFont="1" applyFill="1" applyBorder="1" applyAlignment="1">
      <alignment horizontal="left"/>
    </xf>
    <xf numFmtId="0" fontId="18" fillId="11" borderId="44" xfId="0" applyFont="1" applyFill="1" applyBorder="1" applyAlignment="1">
      <alignment horizontal="center"/>
    </xf>
    <xf numFmtId="0" fontId="18" fillId="11" borderId="50" xfId="0" applyFont="1" applyFill="1" applyBorder="1" applyAlignment="1">
      <alignment horizontal="center"/>
    </xf>
    <xf numFmtId="0" fontId="15" fillId="8" borderId="63" xfId="0" applyFont="1" applyFill="1" applyBorder="1"/>
    <xf numFmtId="0" fontId="15" fillId="8" borderId="15" xfId="0" applyFont="1" applyFill="1" applyBorder="1"/>
    <xf numFmtId="0" fontId="15" fillId="8" borderId="51" xfId="0" applyFont="1" applyFill="1" applyBorder="1"/>
    <xf numFmtId="0" fontId="15" fillId="8" borderId="30" xfId="0" applyFont="1" applyFill="1" applyBorder="1"/>
    <xf numFmtId="0" fontId="15" fillId="8" borderId="25" xfId="0" applyFont="1" applyFill="1" applyBorder="1"/>
    <xf numFmtId="0" fontId="15" fillId="8" borderId="26" xfId="0" applyFont="1" applyFill="1" applyBorder="1"/>
    <xf numFmtId="0" fontId="16" fillId="8" borderId="12" xfId="0" applyFont="1" applyFill="1" applyBorder="1"/>
    <xf numFmtId="0" fontId="16" fillId="8" borderId="13" xfId="0" applyFont="1" applyFill="1" applyBorder="1"/>
    <xf numFmtId="0" fontId="16" fillId="8" borderId="13" xfId="0" applyFont="1" applyFill="1" applyBorder="1" applyAlignment="1">
      <alignment horizontal="left"/>
    </xf>
    <xf numFmtId="0" fontId="16" fillId="8" borderId="14" xfId="0" applyFont="1" applyFill="1" applyBorder="1"/>
    <xf numFmtId="0" fontId="16" fillId="8" borderId="28" xfId="0" applyFont="1" applyFill="1" applyBorder="1"/>
    <xf numFmtId="0" fontId="16" fillId="8" borderId="28" xfId="0" applyFont="1" applyFill="1" applyBorder="1" applyAlignment="1">
      <alignment horizontal="left"/>
    </xf>
    <xf numFmtId="0" fontId="16" fillId="8" borderId="34" xfId="0" applyFont="1" applyFill="1" applyBorder="1"/>
    <xf numFmtId="0" fontId="15" fillId="8" borderId="42" xfId="0" applyFont="1" applyFill="1" applyBorder="1"/>
    <xf numFmtId="0" fontId="16" fillId="8" borderId="0" xfId="0" applyFont="1" applyFill="1" applyBorder="1"/>
    <xf numFmtId="0" fontId="18" fillId="8" borderId="0" xfId="0" applyFont="1" applyFill="1" applyBorder="1"/>
    <xf numFmtId="0" fontId="18" fillId="9" borderId="45" xfId="0" applyFont="1" applyFill="1" applyBorder="1" applyAlignment="1">
      <alignment horizontal="left"/>
    </xf>
    <xf numFmtId="0" fontId="18" fillId="9" borderId="5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8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8" borderId="8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12" borderId="1" xfId="0" applyFont="1" applyFill="1" applyBorder="1" applyAlignment="1">
      <alignment horizontal="center" vertical="center" textRotation="90"/>
    </xf>
    <xf numFmtId="1" fontId="1" fillId="12" borderId="1" xfId="0" applyNumberFormat="1" applyFont="1" applyFill="1" applyBorder="1" applyAlignment="1">
      <alignment horizontal="center"/>
    </xf>
    <xf numFmtId="0" fontId="1" fillId="12" borderId="1" xfId="0" applyFont="1" applyFill="1" applyBorder="1"/>
    <xf numFmtId="0" fontId="1" fillId="13" borderId="1" xfId="0" applyFont="1" applyFill="1" applyBorder="1" applyAlignment="1">
      <alignment horizontal="center" vertical="center" textRotation="90"/>
    </xf>
    <xf numFmtId="1" fontId="1" fillId="13" borderId="1" xfId="0" applyNumberFormat="1" applyFont="1" applyFill="1" applyBorder="1" applyAlignment="1">
      <alignment horizontal="center"/>
    </xf>
    <xf numFmtId="0" fontId="1" fillId="13" borderId="1" xfId="0" applyFont="1" applyFill="1" applyBorder="1"/>
    <xf numFmtId="0" fontId="1" fillId="14" borderId="1" xfId="0" applyFont="1" applyFill="1" applyBorder="1" applyAlignment="1">
      <alignment horizontal="center" vertical="center" textRotation="90"/>
    </xf>
    <xf numFmtId="1" fontId="1" fillId="14" borderId="1" xfId="0" applyNumberFormat="1" applyFont="1" applyFill="1" applyBorder="1" applyAlignment="1">
      <alignment horizontal="center"/>
    </xf>
    <xf numFmtId="0" fontId="1" fillId="14" borderId="1" xfId="0" applyFont="1" applyFill="1" applyBorder="1"/>
    <xf numFmtId="0" fontId="1" fillId="15" borderId="1" xfId="0" applyFont="1" applyFill="1" applyBorder="1" applyAlignment="1">
      <alignment horizontal="center" vertical="center" textRotation="90"/>
    </xf>
    <xf numFmtId="1" fontId="1" fillId="15" borderId="1" xfId="0" applyNumberFormat="1" applyFont="1" applyFill="1" applyBorder="1" applyAlignment="1">
      <alignment horizontal="center"/>
    </xf>
    <xf numFmtId="0" fontId="1" fillId="15" borderId="1" xfId="0" applyFont="1" applyFill="1" applyBorder="1"/>
    <xf numFmtId="0" fontId="1" fillId="16" borderId="1" xfId="0" applyFont="1" applyFill="1" applyBorder="1" applyAlignment="1">
      <alignment horizontal="center" vertical="center" textRotation="90"/>
    </xf>
    <xf numFmtId="1" fontId="1" fillId="16" borderId="1" xfId="0" applyNumberFormat="1" applyFont="1" applyFill="1" applyBorder="1" applyAlignment="1">
      <alignment horizontal="center"/>
    </xf>
    <xf numFmtId="0" fontId="1" fillId="16" borderId="1" xfId="0" applyFont="1" applyFill="1" applyBorder="1"/>
    <xf numFmtId="0" fontId="1" fillId="17" borderId="1" xfId="0" applyFont="1" applyFill="1" applyBorder="1" applyAlignment="1">
      <alignment horizontal="center" vertical="center" textRotation="90"/>
    </xf>
    <xf numFmtId="1" fontId="1" fillId="17" borderId="1" xfId="0" applyNumberFormat="1" applyFont="1" applyFill="1" applyBorder="1" applyAlignment="1">
      <alignment horizontal="center"/>
    </xf>
    <xf numFmtId="0" fontId="1" fillId="17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44" xfId="0" applyFont="1" applyBorder="1" applyAlignment="1">
      <alignment horizontal="right"/>
    </xf>
    <xf numFmtId="0" fontId="8" fillId="0" borderId="45" xfId="0" applyFont="1" applyBorder="1" applyAlignment="1">
      <alignment horizontal="right"/>
    </xf>
    <xf numFmtId="0" fontId="1" fillId="0" borderId="18" xfId="0" applyFont="1" applyBorder="1" applyAlignment="1">
      <alignment horizontal="right" textRotation="90"/>
    </xf>
    <xf numFmtId="0" fontId="11" fillId="0" borderId="18" xfId="0" applyFont="1" applyBorder="1" applyAlignment="1">
      <alignment horizontal="center" textRotation="90"/>
    </xf>
    <xf numFmtId="0" fontId="1" fillId="8" borderId="12" xfId="0" applyFont="1" applyFill="1" applyBorder="1" applyAlignment="1">
      <alignment horizontal="right"/>
    </xf>
    <xf numFmtId="0" fontId="1" fillId="8" borderId="44" xfId="0" applyFont="1" applyFill="1" applyBorder="1" applyAlignment="1">
      <alignment horizontal="right"/>
    </xf>
    <xf numFmtId="0" fontId="12" fillId="0" borderId="18" xfId="0" applyFont="1" applyBorder="1" applyAlignment="1">
      <alignment horizontal="right" textRotation="90"/>
    </xf>
    <xf numFmtId="0" fontId="12" fillId="0" borderId="18" xfId="0" applyFont="1" applyBorder="1" applyAlignment="1">
      <alignment horizontal="center" textRotation="90"/>
    </xf>
    <xf numFmtId="0" fontId="12" fillId="0" borderId="18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 textRotation="90"/>
    </xf>
    <xf numFmtId="0" fontId="13" fillId="3" borderId="18" xfId="0" applyFont="1" applyFill="1" applyBorder="1" applyAlignment="1">
      <alignment horizontal="center" vertical="center" textRotation="90"/>
    </xf>
    <xf numFmtId="0" fontId="13" fillId="4" borderId="18" xfId="0" applyFont="1" applyFill="1" applyBorder="1" applyAlignment="1">
      <alignment horizontal="center" vertical="center" textRotation="90"/>
    </xf>
    <xf numFmtId="0" fontId="13" fillId="5" borderId="18" xfId="0" applyFont="1" applyFill="1" applyBorder="1" applyAlignment="1">
      <alignment horizontal="center" vertical="center" textRotation="90"/>
    </xf>
    <xf numFmtId="0" fontId="13" fillId="6" borderId="18" xfId="0" applyFont="1" applyFill="1" applyBorder="1" applyAlignment="1">
      <alignment horizontal="center" textRotation="90"/>
    </xf>
    <xf numFmtId="0" fontId="13" fillId="7" borderId="18" xfId="0" applyFont="1" applyFill="1" applyBorder="1" applyAlignment="1">
      <alignment horizontal="center" vertical="center" textRotation="90"/>
    </xf>
    <xf numFmtId="0" fontId="14" fillId="0" borderId="18" xfId="0" applyFont="1" applyBorder="1" applyAlignment="1">
      <alignment horizontal="center" textRotation="90"/>
    </xf>
    <xf numFmtId="0" fontId="12" fillId="0" borderId="12" xfId="0" applyFont="1" applyBorder="1" applyAlignment="1">
      <alignment horizontal="right"/>
    </xf>
    <xf numFmtId="0" fontId="12" fillId="0" borderId="44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8" fillId="18" borderId="8" xfId="0" applyFont="1" applyFill="1" applyBorder="1" applyAlignment="1">
      <alignment horizontal="left"/>
    </xf>
    <xf numFmtId="0" fontId="18" fillId="18" borderId="46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/>
    </xf>
    <xf numFmtId="0" fontId="8" fillId="8" borderId="20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5" fillId="8" borderId="33" xfId="0" applyFont="1" applyFill="1" applyBorder="1" applyAlignment="1">
      <alignment horizontal="left"/>
    </xf>
    <xf numFmtId="0" fontId="15" fillId="8" borderId="28" xfId="0" applyFont="1" applyFill="1" applyBorder="1" applyAlignment="1">
      <alignment horizontal="left"/>
    </xf>
    <xf numFmtId="0" fontId="15" fillId="9" borderId="12" xfId="0" applyFont="1" applyFill="1" applyBorder="1" applyAlignment="1">
      <alignment horizontal="left"/>
    </xf>
    <xf numFmtId="0" fontId="15" fillId="9" borderId="14" xfId="0" applyFont="1" applyFill="1" applyBorder="1" applyAlignment="1">
      <alignment horizontal="left"/>
    </xf>
    <xf numFmtId="0" fontId="15" fillId="9" borderId="44" xfId="0" applyFont="1" applyFill="1" applyBorder="1" applyAlignment="1">
      <alignment horizontal="left"/>
    </xf>
    <xf numFmtId="0" fontId="15" fillId="9" borderId="3" xfId="0" applyFont="1" applyFill="1" applyBorder="1" applyAlignment="1">
      <alignment horizontal="left"/>
    </xf>
    <xf numFmtId="0" fontId="15" fillId="9" borderId="33" xfId="0" applyFont="1" applyFill="1" applyBorder="1" applyAlignment="1">
      <alignment horizontal="left"/>
    </xf>
    <xf numFmtId="0" fontId="15" fillId="9" borderId="28" xfId="0" applyFont="1" applyFill="1" applyBorder="1" applyAlignment="1">
      <alignment horizontal="left"/>
    </xf>
    <xf numFmtId="0" fontId="15" fillId="8" borderId="12" xfId="0" applyFont="1" applyFill="1" applyBorder="1" applyAlignment="1">
      <alignment horizontal="left"/>
    </xf>
    <xf numFmtId="0" fontId="15" fillId="8" borderId="13" xfId="0" applyFont="1" applyFill="1" applyBorder="1" applyAlignment="1">
      <alignment horizontal="left"/>
    </xf>
    <xf numFmtId="0" fontId="15" fillId="8" borderId="44" xfId="0" applyFont="1" applyFill="1" applyBorder="1" applyAlignment="1">
      <alignment horizontal="left"/>
    </xf>
    <xf numFmtId="0" fontId="15" fillId="8" borderId="3" xfId="0" applyFont="1" applyFill="1" applyBorder="1" applyAlignment="1">
      <alignment horizontal="left"/>
    </xf>
    <xf numFmtId="0" fontId="15" fillId="8" borderId="24" xfId="0" applyFont="1" applyFill="1" applyBorder="1" applyAlignment="1">
      <alignment horizontal="left"/>
    </xf>
    <xf numFmtId="0" fontId="15" fillId="8" borderId="25" xfId="0" applyFont="1" applyFill="1" applyBorder="1" applyAlignment="1">
      <alignment horizontal="left"/>
    </xf>
    <xf numFmtId="0" fontId="15" fillId="10" borderId="12" xfId="0" applyFont="1" applyFill="1" applyBorder="1" applyAlignment="1">
      <alignment horizontal="left"/>
    </xf>
    <xf numFmtId="0" fontId="15" fillId="10" borderId="14" xfId="0" applyFont="1" applyFill="1" applyBorder="1" applyAlignment="1">
      <alignment horizontal="left"/>
    </xf>
    <xf numFmtId="0" fontId="15" fillId="9" borderId="50" xfId="0" applyFont="1" applyFill="1" applyBorder="1" applyAlignment="1">
      <alignment horizontal="left"/>
    </xf>
    <xf numFmtId="0" fontId="15" fillId="9" borderId="45" xfId="0" applyFont="1" applyFill="1" applyBorder="1" applyAlignment="1">
      <alignment horizontal="left"/>
    </xf>
    <xf numFmtId="0" fontId="15" fillId="9" borderId="51" xfId="0" applyFont="1" applyFill="1" applyBorder="1" applyAlignment="1">
      <alignment horizontal="left"/>
    </xf>
    <xf numFmtId="0" fontId="15" fillId="8" borderId="37" xfId="0" applyFont="1" applyFill="1" applyBorder="1" applyAlignment="1">
      <alignment horizontal="left"/>
    </xf>
    <xf numFmtId="0" fontId="15" fillId="8" borderId="38" xfId="0" applyFont="1" applyFill="1" applyBorder="1" applyAlignment="1">
      <alignment horizontal="left"/>
    </xf>
    <xf numFmtId="0" fontId="15" fillId="8" borderId="4" xfId="0" applyFont="1" applyFill="1" applyBorder="1" applyAlignment="1">
      <alignment horizontal="left"/>
    </xf>
    <xf numFmtId="0" fontId="15" fillId="8" borderId="31" xfId="0" applyFont="1" applyFill="1" applyBorder="1" applyAlignment="1">
      <alignment horizontal="left"/>
    </xf>
    <xf numFmtId="0" fontId="15" fillId="8" borderId="1" xfId="0" applyFont="1" applyFill="1" applyBorder="1" applyAlignment="1">
      <alignment horizontal="left"/>
    </xf>
    <xf numFmtId="0" fontId="15" fillId="8" borderId="50" xfId="0" applyFont="1" applyFill="1" applyBorder="1" applyAlignment="1">
      <alignment horizontal="left"/>
    </xf>
    <xf numFmtId="0" fontId="15" fillId="9" borderId="34" xfId="0" applyFont="1" applyFill="1" applyBorder="1" applyAlignment="1">
      <alignment horizontal="left"/>
    </xf>
    <xf numFmtId="0" fontId="15" fillId="8" borderId="39" xfId="0" applyFont="1" applyFill="1" applyBorder="1" applyAlignment="1">
      <alignment horizontal="left"/>
    </xf>
    <xf numFmtId="0" fontId="15" fillId="8" borderId="34" xfId="0" applyFont="1" applyFill="1" applyBorder="1" applyAlignment="1">
      <alignment horizontal="left"/>
    </xf>
    <xf numFmtId="0" fontId="15" fillId="8" borderId="14" xfId="0" applyFont="1" applyFill="1" applyBorder="1" applyAlignment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~1/MICHAE~1.MIC/LOKALE~1/Temp/ergebnisse11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D"/>
      <sheetName val="TEAMH"/>
      <sheetName val="Mixed"/>
      <sheetName val="EinzelD "/>
      <sheetName val="EinzelH"/>
      <sheetName val="EinzelDamenMixed"/>
      <sheetName val="EinzelHerrenMixed 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">
          <cell r="J16">
            <v>75</v>
          </cell>
          <cell r="K16" t="str">
            <v>Bronze</v>
          </cell>
        </row>
        <row r="17">
          <cell r="J17">
            <v>76</v>
          </cell>
          <cell r="K17" t="str">
            <v>Bronze</v>
          </cell>
        </row>
        <row r="18">
          <cell r="J18">
            <v>77</v>
          </cell>
          <cell r="K18" t="str">
            <v>Bronze</v>
          </cell>
        </row>
        <row r="19">
          <cell r="J19">
            <v>78</v>
          </cell>
          <cell r="K19" t="str">
            <v>Bronze</v>
          </cell>
        </row>
        <row r="20">
          <cell r="J20">
            <v>79</v>
          </cell>
          <cell r="K20" t="str">
            <v>Bronze</v>
          </cell>
        </row>
        <row r="21">
          <cell r="J21">
            <v>80</v>
          </cell>
          <cell r="K21" t="str">
            <v>Silber</v>
          </cell>
        </row>
        <row r="22">
          <cell r="J22">
            <v>81</v>
          </cell>
          <cell r="K22" t="str">
            <v>Silber</v>
          </cell>
        </row>
        <row r="23">
          <cell r="J23">
            <v>82</v>
          </cell>
          <cell r="K23" t="str">
            <v>Silber</v>
          </cell>
        </row>
        <row r="24">
          <cell r="J24">
            <v>83</v>
          </cell>
          <cell r="K24" t="str">
            <v>Silber</v>
          </cell>
        </row>
        <row r="25">
          <cell r="J25">
            <v>84</v>
          </cell>
          <cell r="K25" t="str">
            <v>Silber</v>
          </cell>
        </row>
        <row r="26">
          <cell r="J26">
            <v>85</v>
          </cell>
          <cell r="K26" t="str">
            <v>Gold</v>
          </cell>
        </row>
        <row r="27">
          <cell r="J27">
            <v>86</v>
          </cell>
          <cell r="K27" t="str">
            <v>Gold</v>
          </cell>
        </row>
        <row r="28">
          <cell r="J28">
            <v>87</v>
          </cell>
          <cell r="K28" t="str">
            <v>Gold</v>
          </cell>
        </row>
        <row r="29">
          <cell r="J29">
            <v>88</v>
          </cell>
          <cell r="K29" t="str">
            <v>Gold</v>
          </cell>
        </row>
        <row r="30">
          <cell r="J30">
            <v>89</v>
          </cell>
          <cell r="K30" t="str">
            <v>Gold</v>
          </cell>
        </row>
        <row r="31">
          <cell r="J31">
            <v>90</v>
          </cell>
          <cell r="K31" t="str">
            <v>Gold</v>
          </cell>
        </row>
        <row r="32">
          <cell r="J32">
            <v>91</v>
          </cell>
          <cell r="K32" t="str">
            <v>Gold</v>
          </cell>
        </row>
        <row r="33">
          <cell r="J33">
            <v>92</v>
          </cell>
          <cell r="K33" t="str">
            <v>Gold</v>
          </cell>
        </row>
        <row r="34">
          <cell r="J34">
            <v>93</v>
          </cell>
          <cell r="K34" t="str">
            <v>Gold</v>
          </cell>
        </row>
        <row r="35">
          <cell r="J35">
            <v>94</v>
          </cell>
          <cell r="K35" t="str">
            <v>Gold</v>
          </cell>
        </row>
        <row r="36">
          <cell r="J36">
            <v>95</v>
          </cell>
          <cell r="K36" t="str">
            <v>Gold</v>
          </cell>
        </row>
        <row r="37">
          <cell r="J37">
            <v>96</v>
          </cell>
          <cell r="K37" t="str">
            <v>Gold</v>
          </cell>
        </row>
        <row r="38">
          <cell r="J38">
            <v>97</v>
          </cell>
          <cell r="K38" t="str">
            <v>Gold</v>
          </cell>
        </row>
        <row r="39">
          <cell r="J39">
            <v>98</v>
          </cell>
          <cell r="K39" t="str">
            <v>Gold</v>
          </cell>
        </row>
        <row r="40">
          <cell r="J40">
            <v>99</v>
          </cell>
          <cell r="K40" t="str">
            <v>Gold</v>
          </cell>
        </row>
        <row r="41">
          <cell r="J41">
            <v>100</v>
          </cell>
          <cell r="K41" t="str">
            <v>Gold</v>
          </cell>
        </row>
        <row r="42">
          <cell r="J42">
            <v>101</v>
          </cell>
          <cell r="K42" t="str">
            <v>Gold</v>
          </cell>
        </row>
        <row r="43">
          <cell r="J43">
            <v>102</v>
          </cell>
          <cell r="K43" t="str">
            <v>Gold</v>
          </cell>
        </row>
        <row r="44">
          <cell r="J44">
            <v>103</v>
          </cell>
          <cell r="K44" t="str">
            <v>Gold</v>
          </cell>
        </row>
        <row r="45">
          <cell r="J45">
            <v>104</v>
          </cell>
          <cell r="K45" t="str">
            <v>Gold</v>
          </cell>
        </row>
        <row r="46">
          <cell r="J46">
            <v>105</v>
          </cell>
          <cell r="K46" t="str">
            <v>Gold</v>
          </cell>
        </row>
        <row r="47">
          <cell r="J47">
            <v>106</v>
          </cell>
          <cell r="K47" t="str">
            <v>Gold</v>
          </cell>
        </row>
        <row r="48">
          <cell r="J48">
            <v>107</v>
          </cell>
          <cell r="K48" t="str">
            <v>Gold</v>
          </cell>
        </row>
        <row r="49">
          <cell r="J49">
            <v>108</v>
          </cell>
          <cell r="K49" t="str">
            <v>Gold</v>
          </cell>
        </row>
        <row r="50">
          <cell r="J50">
            <v>109</v>
          </cell>
          <cell r="K50" t="str">
            <v>Gold</v>
          </cell>
        </row>
        <row r="51">
          <cell r="J51">
            <v>110</v>
          </cell>
          <cell r="K51" t="str">
            <v>Gold</v>
          </cell>
        </row>
        <row r="52">
          <cell r="J52">
            <v>111</v>
          </cell>
          <cell r="K52" t="str">
            <v>Gold</v>
          </cell>
        </row>
        <row r="53">
          <cell r="J53">
            <v>112</v>
          </cell>
          <cell r="K53" t="str">
            <v>Gold</v>
          </cell>
        </row>
        <row r="54">
          <cell r="J54">
            <v>113</v>
          </cell>
          <cell r="K54" t="str">
            <v>Gold</v>
          </cell>
        </row>
        <row r="55">
          <cell r="J55">
            <v>114</v>
          </cell>
          <cell r="K55" t="str">
            <v>Gold</v>
          </cell>
        </row>
        <row r="56">
          <cell r="J56">
            <v>115</v>
          </cell>
          <cell r="K56" t="str">
            <v>Gold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1"/>
  <sheetViews>
    <sheetView tabSelected="1" workbookViewId="0">
      <selection activeCell="A6" sqref="A6"/>
    </sheetView>
  </sheetViews>
  <sheetFormatPr baseColWidth="10" defaultRowHeight="15.6"/>
  <cols>
    <col min="1" max="1" width="4.6640625" style="1" customWidth="1"/>
    <col min="2" max="2" width="4.6640625" style="45" customWidth="1"/>
    <col min="3" max="3" width="3.6640625" style="3" hidden="1" customWidth="1"/>
    <col min="4" max="4" width="4.6640625" style="1" customWidth="1"/>
    <col min="5" max="5" width="22.109375" style="1" customWidth="1"/>
    <col min="6" max="6" width="20.44140625" style="1" customWidth="1"/>
    <col min="7" max="7" width="3.6640625" style="263" customWidth="1"/>
    <col min="8" max="8" width="3.6640625" style="266" customWidth="1"/>
    <col min="9" max="9" width="3.6640625" style="272" customWidth="1"/>
    <col min="10" max="10" width="3.6640625" style="275" customWidth="1"/>
    <col min="11" max="11" width="3.6640625" style="269" customWidth="1"/>
    <col min="12" max="12" width="3.6640625" style="278" customWidth="1"/>
    <col min="13" max="14" width="4.44140625" style="1" customWidth="1"/>
    <col min="15" max="15" width="6.6640625" style="3" customWidth="1"/>
  </cols>
  <sheetData>
    <row r="1" spans="1:15">
      <c r="A1" s="65"/>
      <c r="B1" s="314" t="s">
        <v>24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6"/>
    </row>
    <row r="2" spans="1:15">
      <c r="A2" s="65"/>
      <c r="B2" s="317" t="s">
        <v>0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9"/>
    </row>
    <row r="3" spans="1:15" ht="16.2" thickBot="1">
      <c r="A3" s="65"/>
      <c r="B3" s="320" t="s">
        <v>305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2"/>
    </row>
    <row r="4" spans="1:15" ht="18.600000000000001">
      <c r="A4" s="323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5"/>
    </row>
    <row r="5" spans="1:15" ht="88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  <c r="H5" s="264" t="s">
        <v>292</v>
      </c>
      <c r="I5" s="270" t="s">
        <v>8</v>
      </c>
      <c r="J5" s="273" t="s">
        <v>9</v>
      </c>
      <c r="K5" s="267" t="s">
        <v>10</v>
      </c>
      <c r="L5" s="276" t="s">
        <v>11</v>
      </c>
      <c r="M5" s="2" t="s">
        <v>12</v>
      </c>
      <c r="N5" s="2" t="s">
        <v>13</v>
      </c>
      <c r="O5" s="3" t="s">
        <v>14</v>
      </c>
    </row>
    <row r="6" spans="1:15">
      <c r="A6" s="8">
        <f>RANK(B6,$B$6:$B$210,0)</f>
        <v>1</v>
      </c>
      <c r="B6" s="5">
        <f>SUM(G6:L6)</f>
        <v>454</v>
      </c>
      <c r="C6" s="9" t="s">
        <v>15</v>
      </c>
      <c r="D6" s="5">
        <f>$B$6-B6</f>
        <v>0</v>
      </c>
      <c r="E6" s="10" t="s">
        <v>73</v>
      </c>
      <c r="F6" s="10" t="s">
        <v>55</v>
      </c>
      <c r="G6" s="262">
        <v>75</v>
      </c>
      <c r="H6" s="265">
        <v>82</v>
      </c>
      <c r="I6" s="271">
        <v>75</v>
      </c>
      <c r="J6" s="274">
        <v>75</v>
      </c>
      <c r="K6" s="268">
        <v>70</v>
      </c>
      <c r="L6" s="277">
        <v>77</v>
      </c>
      <c r="M6" s="6">
        <f>IF(ISBLANK(F6),0,MAX(G6,H6,I6,J6,K6,L6))</f>
        <v>82</v>
      </c>
      <c r="N6" s="7">
        <f>AVERAGE(G6:L6)</f>
        <v>75.666666666666671</v>
      </c>
      <c r="O6" s="3" t="str">
        <f>IF(M6&lt;75,"",VLOOKUP(M6,[1]Tabelle1!$J$16:$K$56,2,FALSE))</f>
        <v>Silber</v>
      </c>
    </row>
    <row r="7" spans="1:15">
      <c r="A7" s="8">
        <f>RANK(B7,$B$6:$B$210,0)</f>
        <v>1</v>
      </c>
      <c r="B7" s="5">
        <f>SUM(G7:L7)</f>
        <v>454</v>
      </c>
      <c r="C7" s="9" t="s">
        <v>15</v>
      </c>
      <c r="D7" s="5">
        <f>$B$6-B7</f>
        <v>0</v>
      </c>
      <c r="E7" s="10" t="s">
        <v>72</v>
      </c>
      <c r="F7" s="10" t="s">
        <v>55</v>
      </c>
      <c r="G7" s="262">
        <v>78</v>
      </c>
      <c r="H7" s="265">
        <v>74</v>
      </c>
      <c r="I7" s="271">
        <v>80</v>
      </c>
      <c r="J7" s="274">
        <v>72</v>
      </c>
      <c r="K7" s="268">
        <v>76</v>
      </c>
      <c r="L7" s="277">
        <v>74</v>
      </c>
      <c r="M7" s="6">
        <f>IF(ISBLANK(F7),0,MAX(G7,H7,I7,J7,K7,L7))</f>
        <v>80</v>
      </c>
      <c r="N7" s="7">
        <f>AVERAGE(G7:L7)</f>
        <v>75.666666666666671</v>
      </c>
      <c r="O7" s="3" t="str">
        <f>IF(M7&lt;75,"",VLOOKUP(M7,[1]Tabelle1!$J$16:$K$56,2,FALSE))</f>
        <v>Silber</v>
      </c>
    </row>
    <row r="8" spans="1:15">
      <c r="A8" s="8">
        <f>RANK(B8,$B$6:$B$210,0)</f>
        <v>3</v>
      </c>
      <c r="B8" s="5">
        <f>SUM(G8:L8)</f>
        <v>447</v>
      </c>
      <c r="C8" s="9"/>
      <c r="D8" s="5">
        <f>$B$6-B8</f>
        <v>7</v>
      </c>
      <c r="E8" s="10" t="s">
        <v>124</v>
      </c>
      <c r="F8" s="10" t="s">
        <v>118</v>
      </c>
      <c r="G8" s="262">
        <v>73</v>
      </c>
      <c r="H8" s="265">
        <v>84</v>
      </c>
      <c r="I8" s="271">
        <v>67</v>
      </c>
      <c r="J8" s="274">
        <v>73</v>
      </c>
      <c r="K8" s="268">
        <v>73</v>
      </c>
      <c r="L8" s="277">
        <v>77</v>
      </c>
      <c r="M8" s="6">
        <f>IF(ISBLANK(F8),0,MAX(G8,H8,I8,J8,K8,L8))</f>
        <v>84</v>
      </c>
      <c r="N8" s="7">
        <f>AVERAGE(G8:L8)</f>
        <v>74.5</v>
      </c>
      <c r="O8" s="261" t="str">
        <f>IF(M8&lt;75,"",VLOOKUP(M8,[1]Tabelle1!$J$16:$K$56,2,FALSE))</f>
        <v>Silber</v>
      </c>
    </row>
    <row r="9" spans="1:15">
      <c r="A9" s="8">
        <f>RANK(B9,$B$6:$B$210,0)</f>
        <v>4</v>
      </c>
      <c r="B9" s="5">
        <f>SUM(G9:L9)</f>
        <v>441</v>
      </c>
      <c r="C9" s="9" t="s">
        <v>15</v>
      </c>
      <c r="D9" s="5">
        <f>$B$6-B9</f>
        <v>13</v>
      </c>
      <c r="E9" s="10" t="s">
        <v>78</v>
      </c>
      <c r="F9" s="10" t="s">
        <v>55</v>
      </c>
      <c r="G9" s="262">
        <v>87</v>
      </c>
      <c r="H9" s="265">
        <v>72</v>
      </c>
      <c r="I9" s="271">
        <v>68</v>
      </c>
      <c r="J9" s="274">
        <v>69</v>
      </c>
      <c r="K9" s="268">
        <v>69</v>
      </c>
      <c r="L9" s="277">
        <v>76</v>
      </c>
      <c r="M9" s="6">
        <f>IF(ISBLANK(F9),0,MAX(G9,H9,I9,J9,K9,L9))</f>
        <v>87</v>
      </c>
      <c r="N9" s="7">
        <f>AVERAGE(G9:L9)</f>
        <v>73.5</v>
      </c>
      <c r="O9" s="3" t="str">
        <f>IF(M9&lt;75,"",VLOOKUP(M9,[1]Tabelle1!$J$16:$K$56,2,FALSE))</f>
        <v>Gold</v>
      </c>
    </row>
    <row r="10" spans="1:15">
      <c r="A10" s="8">
        <f>RANK(B10,$B$6:$B$210,0)</f>
        <v>5</v>
      </c>
      <c r="B10" s="5">
        <f>SUM(G10:L10)</f>
        <v>439</v>
      </c>
      <c r="C10" s="9" t="s">
        <v>15</v>
      </c>
      <c r="D10" s="5">
        <f>$B$6-B10</f>
        <v>15</v>
      </c>
      <c r="E10" s="10" t="s">
        <v>210</v>
      </c>
      <c r="F10" s="10" t="s">
        <v>151</v>
      </c>
      <c r="G10" s="262">
        <v>70</v>
      </c>
      <c r="H10" s="265">
        <v>72</v>
      </c>
      <c r="I10" s="271">
        <v>86</v>
      </c>
      <c r="J10" s="274">
        <v>63</v>
      </c>
      <c r="K10" s="268">
        <v>59</v>
      </c>
      <c r="L10" s="277">
        <v>89</v>
      </c>
      <c r="M10" s="6">
        <f>IF(ISBLANK(F10),0,MAX(G10,H10,I10,J10,K10,L10))</f>
        <v>89</v>
      </c>
      <c r="N10" s="7">
        <f>AVERAGE(G10:L10)</f>
        <v>73.166666666666671</v>
      </c>
      <c r="O10" s="3" t="str">
        <f>IF(M10&lt;75,"",VLOOKUP(M10,[1]Tabelle1!$J$16:$K$56,2,FALSE))</f>
        <v>Gold</v>
      </c>
    </row>
    <row r="11" spans="1:15">
      <c r="A11" s="8">
        <f>RANK(B11,$B$6:$B$210,0)</f>
        <v>5</v>
      </c>
      <c r="B11" s="5">
        <f>SUM(G11:L11)</f>
        <v>439</v>
      </c>
      <c r="C11" s="9" t="s">
        <v>15</v>
      </c>
      <c r="D11" s="5">
        <f>$B$6-B11</f>
        <v>15</v>
      </c>
      <c r="E11" s="10" t="s">
        <v>120</v>
      </c>
      <c r="F11" s="10" t="s">
        <v>118</v>
      </c>
      <c r="G11" s="262">
        <v>72</v>
      </c>
      <c r="H11" s="265">
        <v>73</v>
      </c>
      <c r="I11" s="271">
        <v>63</v>
      </c>
      <c r="J11" s="274">
        <v>78</v>
      </c>
      <c r="K11" s="268">
        <v>75</v>
      </c>
      <c r="L11" s="277">
        <v>78</v>
      </c>
      <c r="M11" s="6">
        <f>IF(ISBLANK(F11),0,MAX(G11,H11,I11,J11,K11,L11))</f>
        <v>78</v>
      </c>
      <c r="N11" s="7">
        <f>AVERAGE(G11:L11)</f>
        <v>73.166666666666671</v>
      </c>
      <c r="O11" s="3" t="str">
        <f>IF(M11&lt;75,"",VLOOKUP(M11,[1]Tabelle1!$J$16:$K$56,2,FALSE))</f>
        <v>Bronze</v>
      </c>
    </row>
    <row r="12" spans="1:15">
      <c r="A12" s="8">
        <f>RANK(B12,$B$6:$B$210,0)</f>
        <v>7</v>
      </c>
      <c r="B12" s="5">
        <f>SUM(G12:L12)</f>
        <v>434</v>
      </c>
      <c r="C12" s="9" t="s">
        <v>15</v>
      </c>
      <c r="D12" s="5">
        <f>$B$6-B12</f>
        <v>20</v>
      </c>
      <c r="E12" s="10" t="s">
        <v>121</v>
      </c>
      <c r="F12" s="10" t="s">
        <v>118</v>
      </c>
      <c r="G12" s="262">
        <v>81</v>
      </c>
      <c r="H12" s="265">
        <v>62</v>
      </c>
      <c r="I12" s="271">
        <v>77</v>
      </c>
      <c r="J12" s="274">
        <v>76</v>
      </c>
      <c r="K12" s="268">
        <v>67</v>
      </c>
      <c r="L12" s="277">
        <v>71</v>
      </c>
      <c r="M12" s="6">
        <f>IF(ISBLANK(F12),0,MAX(G12,H12,I12,J12,K12,L12))</f>
        <v>81</v>
      </c>
      <c r="N12" s="7">
        <f>AVERAGE(G12:L12)</f>
        <v>72.333333333333329</v>
      </c>
      <c r="O12" s="3" t="str">
        <f>IF(M12&lt;75,"",VLOOKUP(M12,[1]Tabelle1!$J$16:$K$56,2,FALSE))</f>
        <v>Silber</v>
      </c>
    </row>
    <row r="13" spans="1:15">
      <c r="A13" s="8">
        <f>RANK(B13,$B$6:$B$210,0)</f>
        <v>8</v>
      </c>
      <c r="B13" s="5">
        <f>SUM(G13:L13)</f>
        <v>433</v>
      </c>
      <c r="C13" s="9" t="s">
        <v>15</v>
      </c>
      <c r="D13" s="5">
        <f>$B$6-B13</f>
        <v>21</v>
      </c>
      <c r="E13" s="10" t="s">
        <v>233</v>
      </c>
      <c r="F13" s="10" t="s">
        <v>143</v>
      </c>
      <c r="G13" s="262">
        <v>65</v>
      </c>
      <c r="H13" s="265">
        <v>92</v>
      </c>
      <c r="I13" s="271">
        <v>64</v>
      </c>
      <c r="J13" s="274">
        <v>73</v>
      </c>
      <c r="K13" s="268">
        <v>66</v>
      </c>
      <c r="L13" s="277">
        <v>73</v>
      </c>
      <c r="M13" s="6">
        <f>IF(ISBLANK(F13),0,MAX(G13,H13,I13,J13,K13,L13))</f>
        <v>92</v>
      </c>
      <c r="N13" s="7">
        <f>AVERAGE(G13:L13)</f>
        <v>72.166666666666671</v>
      </c>
      <c r="O13" s="261" t="str">
        <f>IF(M13&lt;75,"",VLOOKUP(M13,[1]Tabelle1!$J$16:$K$56,2,FALSE))</f>
        <v>Gold</v>
      </c>
    </row>
    <row r="14" spans="1:15">
      <c r="A14" s="14">
        <f>RANK(B14,$B$6:$B$210,0)</f>
        <v>9</v>
      </c>
      <c r="B14" s="15">
        <f>SUM(G14:L14)</f>
        <v>431</v>
      </c>
      <c r="C14" s="16" t="s">
        <v>15</v>
      </c>
      <c r="D14" s="15">
        <f>$B$6-B14</f>
        <v>23</v>
      </c>
      <c r="E14" s="10" t="s">
        <v>239</v>
      </c>
      <c r="F14" s="10" t="s">
        <v>143</v>
      </c>
      <c r="G14" s="262">
        <v>70</v>
      </c>
      <c r="H14" s="265">
        <v>71</v>
      </c>
      <c r="I14" s="271">
        <v>68</v>
      </c>
      <c r="J14" s="274">
        <v>74</v>
      </c>
      <c r="K14" s="268">
        <v>66</v>
      </c>
      <c r="L14" s="277">
        <v>82</v>
      </c>
      <c r="M14" s="6">
        <f>IF(ISBLANK(F14),0,MAX(G14,H14,I14,J14,K14,L14))</f>
        <v>82</v>
      </c>
      <c r="N14" s="7">
        <f>AVERAGE(G14:L14)</f>
        <v>71.833333333333329</v>
      </c>
      <c r="O14" s="3" t="str">
        <f>IF(M14&lt;75,"",VLOOKUP(M14,[1]Tabelle1!$J$16:$K$56,2,FALSE))</f>
        <v>Silber</v>
      </c>
    </row>
    <row r="15" spans="1:15">
      <c r="A15" s="8">
        <f>RANK(B15,$B$6:$B$210,0)</f>
        <v>10</v>
      </c>
      <c r="B15" s="5">
        <f>SUM(G15:L15)</f>
        <v>418</v>
      </c>
      <c r="C15" s="9" t="s">
        <v>15</v>
      </c>
      <c r="D15" s="5">
        <f>$B$6-B15</f>
        <v>36</v>
      </c>
      <c r="E15" s="10" t="s">
        <v>111</v>
      </c>
      <c r="F15" s="10" t="s">
        <v>110</v>
      </c>
      <c r="G15" s="262">
        <v>75</v>
      </c>
      <c r="H15" s="265">
        <v>63</v>
      </c>
      <c r="I15" s="271">
        <v>60</v>
      </c>
      <c r="J15" s="274">
        <v>65</v>
      </c>
      <c r="K15" s="268">
        <v>78</v>
      </c>
      <c r="L15" s="277">
        <v>77</v>
      </c>
      <c r="M15" s="6">
        <f>IF(ISBLANK(F15),0,MAX(G15,H15,I15,J15,K15,L15))</f>
        <v>78</v>
      </c>
      <c r="N15" s="7">
        <f>AVERAGE(G15:L15)</f>
        <v>69.666666666666671</v>
      </c>
      <c r="O15" s="261" t="str">
        <f>IF(M15&lt;75,"",VLOOKUP(M15,[1]Tabelle1!$J$16:$K$56,2,FALSE))</f>
        <v>Bronze</v>
      </c>
    </row>
    <row r="16" spans="1:15">
      <c r="A16" s="8">
        <f>RANK(B16,$B$6:$B$210,0)</f>
        <v>11</v>
      </c>
      <c r="B16" s="5">
        <f>SUM(G16:L16)</f>
        <v>417</v>
      </c>
      <c r="C16" s="9" t="s">
        <v>15</v>
      </c>
      <c r="D16" s="5">
        <f>$B$6-B16</f>
        <v>37</v>
      </c>
      <c r="E16" s="10" t="s">
        <v>285</v>
      </c>
      <c r="F16" s="10" t="s">
        <v>55</v>
      </c>
      <c r="G16" s="262">
        <v>73</v>
      </c>
      <c r="H16" s="265">
        <v>72</v>
      </c>
      <c r="I16" s="271">
        <v>60</v>
      </c>
      <c r="J16" s="274">
        <v>66</v>
      </c>
      <c r="K16" s="268">
        <v>71</v>
      </c>
      <c r="L16" s="277">
        <v>75</v>
      </c>
      <c r="M16" s="6">
        <f>IF(ISBLANK(F16),0,MAX(G16,H16,I16,J16,K16,L16))</f>
        <v>75</v>
      </c>
      <c r="N16" s="7">
        <f>AVERAGE(G16:L16)</f>
        <v>69.5</v>
      </c>
      <c r="O16" s="286" t="str">
        <f>IF(M16&lt;75,"",VLOOKUP(M16,[1]Tabelle1!$J$16:$K$56,2,FALSE))</f>
        <v>Bronze</v>
      </c>
    </row>
    <row r="17" spans="1:15">
      <c r="A17" s="8">
        <f>RANK(B17,$B$6:$B$210,0)</f>
        <v>11</v>
      </c>
      <c r="B17" s="5">
        <f>SUM(G17:L17)</f>
        <v>417</v>
      </c>
      <c r="C17" s="9" t="s">
        <v>15</v>
      </c>
      <c r="D17" s="5">
        <f>$B$6-B17</f>
        <v>37</v>
      </c>
      <c r="E17" s="10" t="s">
        <v>189</v>
      </c>
      <c r="F17" s="10" t="s">
        <v>147</v>
      </c>
      <c r="G17" s="262">
        <v>65</v>
      </c>
      <c r="H17" s="265">
        <v>77</v>
      </c>
      <c r="I17" s="271">
        <v>83</v>
      </c>
      <c r="J17" s="274">
        <v>66</v>
      </c>
      <c r="K17" s="268">
        <v>63</v>
      </c>
      <c r="L17" s="277">
        <v>63</v>
      </c>
      <c r="M17" s="6">
        <f>IF(ISBLANK(F17),0,MAX(G17,H17,I17,J17,K17,L17))</f>
        <v>83</v>
      </c>
      <c r="N17" s="7">
        <f>AVERAGE(G17:L17)</f>
        <v>69.5</v>
      </c>
      <c r="O17" s="309" t="str">
        <f>IF(M17&lt;75,"",VLOOKUP(M17,[1]Tabelle1!$J$16:$K$56,2,FALSE))</f>
        <v>Silber</v>
      </c>
    </row>
    <row r="18" spans="1:15">
      <c r="A18" s="8">
        <f>RANK(B18,$B$6:$B$210,0)</f>
        <v>13</v>
      </c>
      <c r="B18" s="5">
        <f>SUM(G18:L18)</f>
        <v>415</v>
      </c>
      <c r="C18" s="9" t="s">
        <v>15</v>
      </c>
      <c r="D18" s="5">
        <f>$B$6-B18</f>
        <v>39</v>
      </c>
      <c r="E18" s="10" t="s">
        <v>190</v>
      </c>
      <c r="F18" s="10" t="s">
        <v>147</v>
      </c>
      <c r="G18" s="262">
        <v>65</v>
      </c>
      <c r="H18" s="265">
        <v>75</v>
      </c>
      <c r="I18" s="271">
        <v>73</v>
      </c>
      <c r="J18" s="274">
        <v>66</v>
      </c>
      <c r="K18" s="268">
        <v>65</v>
      </c>
      <c r="L18" s="277">
        <v>71</v>
      </c>
      <c r="M18" s="6">
        <f>IF(ISBLANK(F18),0,MAX(G18,H18,I18,J18,K18,L18))</f>
        <v>75</v>
      </c>
      <c r="N18" s="7">
        <f>AVERAGE(G18:L18)</f>
        <v>69.166666666666671</v>
      </c>
      <c r="O18" s="17" t="str">
        <f>IF(M18&lt;75,"",VLOOKUP(M18,[1]Tabelle1!$J$16:$K$56,2,FALSE))</f>
        <v>Bronze</v>
      </c>
    </row>
    <row r="19" spans="1:15">
      <c r="A19" s="14">
        <f>RANK(B19,$B$6:$B$210,0)</f>
        <v>14</v>
      </c>
      <c r="B19" s="15">
        <f>SUM(G19:L19)</f>
        <v>413</v>
      </c>
      <c r="C19" s="16" t="s">
        <v>15</v>
      </c>
      <c r="D19" s="15">
        <f>$B$6-B19</f>
        <v>41</v>
      </c>
      <c r="E19" s="10" t="s">
        <v>235</v>
      </c>
      <c r="F19" s="10" t="s">
        <v>143</v>
      </c>
      <c r="G19" s="262">
        <v>80</v>
      </c>
      <c r="H19" s="265">
        <v>70</v>
      </c>
      <c r="I19" s="271">
        <v>60</v>
      </c>
      <c r="J19" s="274">
        <v>63</v>
      </c>
      <c r="K19" s="268">
        <v>63</v>
      </c>
      <c r="L19" s="277">
        <v>77</v>
      </c>
      <c r="M19" s="6">
        <f>IF(ISBLANK(F19),0,MAX(G19,H19,I19,J19,K19,L19))</f>
        <v>80</v>
      </c>
      <c r="N19" s="7">
        <f>AVERAGE(G19:L19)</f>
        <v>68.833333333333329</v>
      </c>
      <c r="O19" s="284" t="str">
        <f>IF(M19&lt;75,"",VLOOKUP(M19,[1]Tabelle1!$J$16:$K$56,2,FALSE))</f>
        <v>Silber</v>
      </c>
    </row>
    <row r="20" spans="1:15">
      <c r="A20" s="8">
        <f>RANK(B20,$B$6:$B$210,0)</f>
        <v>14</v>
      </c>
      <c r="B20" s="5">
        <f>SUM(G20:L20)</f>
        <v>413</v>
      </c>
      <c r="C20" s="9" t="s">
        <v>15</v>
      </c>
      <c r="D20" s="5">
        <f>$B$6-B20</f>
        <v>41</v>
      </c>
      <c r="E20" s="10" t="s">
        <v>191</v>
      </c>
      <c r="F20" s="10" t="s">
        <v>147</v>
      </c>
      <c r="G20" s="262">
        <v>77</v>
      </c>
      <c r="H20" s="265">
        <v>72</v>
      </c>
      <c r="I20" s="271">
        <v>67</v>
      </c>
      <c r="J20" s="274">
        <v>64</v>
      </c>
      <c r="K20" s="268">
        <v>60</v>
      </c>
      <c r="L20" s="277">
        <v>73</v>
      </c>
      <c r="M20" s="6">
        <f>IF(ISBLANK(F20),0,MAX(G20,H20,I20,J20,K20,L20))</f>
        <v>77</v>
      </c>
      <c r="N20" s="7">
        <f>AVERAGE(G20:L20)</f>
        <v>68.833333333333329</v>
      </c>
      <c r="O20" s="282" t="str">
        <f>IF(M20&lt;75,"",VLOOKUP(M20,[1]Tabelle1!$J$16:$K$56,2,FALSE))</f>
        <v>Bronze</v>
      </c>
    </row>
    <row r="21" spans="1:15">
      <c r="A21" s="8">
        <f>RANK(B21,$B$6:$B$210,0)</f>
        <v>16</v>
      </c>
      <c r="B21" s="5">
        <f>SUM(G21:L21)</f>
        <v>412</v>
      </c>
      <c r="C21" s="9" t="s">
        <v>15</v>
      </c>
      <c r="D21" s="5">
        <f>$B$6-B21</f>
        <v>42</v>
      </c>
      <c r="E21" s="10" t="s">
        <v>76</v>
      </c>
      <c r="F21" s="10" t="s">
        <v>55</v>
      </c>
      <c r="G21" s="262">
        <v>74</v>
      </c>
      <c r="H21" s="265">
        <v>73</v>
      </c>
      <c r="I21" s="271">
        <v>55</v>
      </c>
      <c r="J21" s="274">
        <v>77</v>
      </c>
      <c r="K21" s="268">
        <v>58</v>
      </c>
      <c r="L21" s="277">
        <v>75</v>
      </c>
      <c r="M21" s="6">
        <f>IF(ISBLANK(F21),0,MAX(G21,H21,I21,J21,K21,L21))</f>
        <v>77</v>
      </c>
      <c r="N21" s="7">
        <f>AVERAGE(G21:L21)</f>
        <v>68.666666666666671</v>
      </c>
      <c r="O21" s="310" t="str">
        <f>IF(M21&lt;75,"",VLOOKUP(M21,[1]Tabelle1!$J$16:$K$56,2,FALSE))</f>
        <v>Bronze</v>
      </c>
    </row>
    <row r="22" spans="1:15">
      <c r="A22" s="8">
        <f>RANK(B22,$B$6:$B$210,0)</f>
        <v>17</v>
      </c>
      <c r="B22" s="5">
        <f>SUM(G22:L22)</f>
        <v>410</v>
      </c>
      <c r="C22" s="9" t="s">
        <v>15</v>
      </c>
      <c r="D22" s="5">
        <f>$B$6-B22</f>
        <v>44</v>
      </c>
      <c r="E22" s="10" t="s">
        <v>284</v>
      </c>
      <c r="F22" s="10" t="s">
        <v>147</v>
      </c>
      <c r="G22" s="262">
        <v>67</v>
      </c>
      <c r="H22" s="265">
        <v>81</v>
      </c>
      <c r="I22" s="271">
        <v>70</v>
      </c>
      <c r="J22" s="274">
        <v>56</v>
      </c>
      <c r="K22" s="268">
        <v>65</v>
      </c>
      <c r="L22" s="277">
        <v>71</v>
      </c>
      <c r="M22" s="6">
        <f>IF(ISBLANK(F22),0,MAX(G22,H22,I22,J22,K22,L22))</f>
        <v>81</v>
      </c>
      <c r="N22" s="7">
        <f>AVERAGE(G22:L22)</f>
        <v>68.333333333333329</v>
      </c>
      <c r="O22" s="283" t="str">
        <f>IF(M22&lt;75,"",VLOOKUP(M22,[1]Tabelle1!$J$16:$K$56,2,FALSE))</f>
        <v>Silber</v>
      </c>
    </row>
    <row r="23" spans="1:15">
      <c r="A23" s="8">
        <f>RANK(B23,$B$6:$B$210,0)</f>
        <v>18</v>
      </c>
      <c r="B23" s="5">
        <f>SUM(G23:L23)</f>
        <v>409</v>
      </c>
      <c r="C23" s="9" t="s">
        <v>15</v>
      </c>
      <c r="D23" s="5">
        <f>$B$6-B23</f>
        <v>45</v>
      </c>
      <c r="E23" s="10" t="s">
        <v>82</v>
      </c>
      <c r="F23" s="10" t="s">
        <v>56</v>
      </c>
      <c r="G23" s="262">
        <v>73</v>
      </c>
      <c r="H23" s="265">
        <v>73</v>
      </c>
      <c r="I23" s="271">
        <v>64</v>
      </c>
      <c r="J23" s="274">
        <v>58</v>
      </c>
      <c r="K23" s="268">
        <v>69</v>
      </c>
      <c r="L23" s="277">
        <v>72</v>
      </c>
      <c r="M23" s="6">
        <f>IF(ISBLANK(F23),0,MAX(G23,H23,I23,J23,K23,L23))</f>
        <v>73</v>
      </c>
      <c r="N23" s="7">
        <f>AVERAGE(G23:L23)</f>
        <v>68.166666666666671</v>
      </c>
      <c r="O23" s="284" t="str">
        <f>IF(M23&lt;75,"",VLOOKUP(M23,[1]Tabelle1!$J$16:$K$56,2,FALSE))</f>
        <v/>
      </c>
    </row>
    <row r="24" spans="1:15">
      <c r="A24" s="14">
        <f>RANK(B24,$B$6:$B$210,0)</f>
        <v>19</v>
      </c>
      <c r="B24" s="15">
        <f>SUM(G24:L24)</f>
        <v>402</v>
      </c>
      <c r="C24" s="16" t="s">
        <v>15</v>
      </c>
      <c r="D24" s="15">
        <f>$B$6-B24</f>
        <v>52</v>
      </c>
      <c r="E24" s="10" t="s">
        <v>119</v>
      </c>
      <c r="F24" s="10" t="s">
        <v>118</v>
      </c>
      <c r="G24" s="262">
        <v>66</v>
      </c>
      <c r="H24" s="265">
        <v>63</v>
      </c>
      <c r="I24" s="271">
        <v>61</v>
      </c>
      <c r="J24" s="274">
        <v>61</v>
      </c>
      <c r="K24" s="268">
        <v>65</v>
      </c>
      <c r="L24" s="277">
        <v>86</v>
      </c>
      <c r="M24" s="15">
        <f>IF(ISBLANK(F24),0,MAX(G24,H24,I24,J24,K24,L24))</f>
        <v>86</v>
      </c>
      <c r="N24" s="15">
        <f>AVERAGE(G24:L24)</f>
        <v>67</v>
      </c>
      <c r="O24" s="3" t="str">
        <f>IF(M24&lt;75,"",VLOOKUP(M24,[1]Tabelle1!$J$16:$K$56,2,FALSE))</f>
        <v>Gold</v>
      </c>
    </row>
    <row r="25" spans="1:15">
      <c r="A25" s="8">
        <f>RANK(B25,$B$6:$B$210,0)</f>
        <v>20</v>
      </c>
      <c r="B25" s="5">
        <f>SUM(G25:L25)</f>
        <v>396</v>
      </c>
      <c r="C25" s="9"/>
      <c r="D25" s="5">
        <f>$B$6-B25</f>
        <v>58</v>
      </c>
      <c r="E25" s="10" t="s">
        <v>215</v>
      </c>
      <c r="F25" s="10" t="s">
        <v>151</v>
      </c>
      <c r="G25" s="262">
        <v>83</v>
      </c>
      <c r="H25" s="265">
        <v>63</v>
      </c>
      <c r="I25" s="271">
        <v>59</v>
      </c>
      <c r="J25" s="274">
        <v>63</v>
      </c>
      <c r="K25" s="268">
        <v>59</v>
      </c>
      <c r="L25" s="277">
        <v>69</v>
      </c>
      <c r="M25" s="6">
        <f>IF(ISBLANK(F25),0,MAX(G25,H25,I25,J25,K25,L25))</f>
        <v>83</v>
      </c>
      <c r="N25" s="7">
        <f>AVERAGE(G25:L25)</f>
        <v>66</v>
      </c>
      <c r="O25" s="311" t="str">
        <f>IF(M25&lt;75,"",VLOOKUP(M25,[1]Tabelle1!$J$16:$K$56,2,FALSE))</f>
        <v>Silber</v>
      </c>
    </row>
    <row r="26" spans="1:15">
      <c r="A26" s="8">
        <f>RANK(B26,$B$6:$B$210,0)</f>
        <v>21</v>
      </c>
      <c r="B26" s="5">
        <f>SUM(G26:L26)</f>
        <v>393</v>
      </c>
      <c r="C26" s="9" t="s">
        <v>15</v>
      </c>
      <c r="D26" s="5">
        <f>$B$6-B26</f>
        <v>61</v>
      </c>
      <c r="E26" s="10" t="s">
        <v>113</v>
      </c>
      <c r="F26" s="10" t="s">
        <v>110</v>
      </c>
      <c r="G26" s="262">
        <v>71</v>
      </c>
      <c r="H26" s="265">
        <v>66</v>
      </c>
      <c r="I26" s="271">
        <v>71</v>
      </c>
      <c r="J26" s="274">
        <v>56</v>
      </c>
      <c r="K26" s="268">
        <v>69</v>
      </c>
      <c r="L26" s="277">
        <v>60</v>
      </c>
      <c r="M26" s="6">
        <f>IF(ISBLANK(F26),0,MAX(G26,H26,I26,J26,K26,L26))</f>
        <v>71</v>
      </c>
      <c r="N26" s="7">
        <f>AVERAGE(G26:L26)</f>
        <v>65.5</v>
      </c>
      <c r="O26" s="285" t="str">
        <f>IF(M26&lt;75,"",VLOOKUP(M26,[1]Tabelle1!$J$16:$K$56,2,FALSE))</f>
        <v/>
      </c>
    </row>
    <row r="27" spans="1:15">
      <c r="A27" s="8">
        <f>RANK(B27,$B$6:$B$210,0)</f>
        <v>21</v>
      </c>
      <c r="B27" s="5">
        <f>SUM(G27:L27)</f>
        <v>393</v>
      </c>
      <c r="C27" s="9" t="s">
        <v>15</v>
      </c>
      <c r="D27" s="5">
        <f>$B$6-B27</f>
        <v>61</v>
      </c>
      <c r="E27" s="10" t="s">
        <v>86</v>
      </c>
      <c r="F27" s="10" t="s">
        <v>56</v>
      </c>
      <c r="G27" s="262">
        <v>69</v>
      </c>
      <c r="H27" s="265">
        <v>62</v>
      </c>
      <c r="I27" s="271">
        <v>64</v>
      </c>
      <c r="J27" s="274">
        <v>61</v>
      </c>
      <c r="K27" s="268">
        <v>73</v>
      </c>
      <c r="L27" s="277">
        <v>64</v>
      </c>
      <c r="M27" s="6">
        <f>IF(ISBLANK(F27),0,MAX(G27,H27,I27,J27,K27,L27))</f>
        <v>73</v>
      </c>
      <c r="N27" s="7">
        <f>AVERAGE(G27:L27)</f>
        <v>65.5</v>
      </c>
      <c r="O27" s="312" t="str">
        <f>IF(M27&lt;75,"",VLOOKUP(M27,[1]Tabelle1!$J$16:$K$56,2,FALSE))</f>
        <v/>
      </c>
    </row>
    <row r="28" spans="1:15">
      <c r="A28" s="8">
        <f>RANK(B28,$B$6:$B$210,0)</f>
        <v>23</v>
      </c>
      <c r="B28" s="5">
        <f>SUM(G28:L28)</f>
        <v>392</v>
      </c>
      <c r="C28" s="9" t="s">
        <v>15</v>
      </c>
      <c r="D28" s="5">
        <f>$B$6-B28</f>
        <v>62</v>
      </c>
      <c r="E28" s="10" t="s">
        <v>116</v>
      </c>
      <c r="F28" s="10" t="s">
        <v>110</v>
      </c>
      <c r="G28" s="262">
        <v>60</v>
      </c>
      <c r="H28" s="265">
        <v>74</v>
      </c>
      <c r="I28" s="271">
        <v>68</v>
      </c>
      <c r="J28" s="274">
        <v>62</v>
      </c>
      <c r="K28" s="268">
        <v>63</v>
      </c>
      <c r="L28" s="277">
        <v>65</v>
      </c>
      <c r="M28" s="6">
        <f>IF(ISBLANK(F28),0,MAX(G28,H28,I28,J28,K28,L28))</f>
        <v>74</v>
      </c>
      <c r="N28" s="7">
        <f>AVERAGE(G28:L28)</f>
        <v>65.333333333333329</v>
      </c>
      <c r="O28" s="3" t="str">
        <f>IF(M28&lt;75,"",VLOOKUP(M28,[1]Tabelle1!$J$16:$K$56,2,FALSE))</f>
        <v/>
      </c>
    </row>
    <row r="29" spans="1:15">
      <c r="A29" s="8">
        <f>RANK(B29,$B$6:$B$210,0)</f>
        <v>24</v>
      </c>
      <c r="B29" s="5">
        <f>SUM(G29:L29)</f>
        <v>390</v>
      </c>
      <c r="C29" s="9" t="s">
        <v>15</v>
      </c>
      <c r="D29" s="5">
        <f>$B$6-B29</f>
        <v>64</v>
      </c>
      <c r="E29" s="10" t="s">
        <v>75</v>
      </c>
      <c r="F29" s="10" t="s">
        <v>55</v>
      </c>
      <c r="G29" s="262">
        <v>69</v>
      </c>
      <c r="H29" s="265">
        <v>64</v>
      </c>
      <c r="I29" s="271">
        <v>65</v>
      </c>
      <c r="J29" s="274">
        <v>59</v>
      </c>
      <c r="K29" s="268">
        <v>72</v>
      </c>
      <c r="L29" s="277">
        <v>61</v>
      </c>
      <c r="M29" s="6">
        <f>IF(ISBLANK(F29),0,MAX(G29,H29,I29,J29,K29,L29))</f>
        <v>72</v>
      </c>
      <c r="N29" s="7">
        <f>AVERAGE(G29:L29)</f>
        <v>65</v>
      </c>
      <c r="O29" s="259" t="str">
        <f>IF(M29&lt;75,"",VLOOKUP(M29,[1]Tabelle1!$J$16:$K$56,2,FALSE))</f>
        <v/>
      </c>
    </row>
    <row r="30" spans="1:15">
      <c r="A30" s="8">
        <f>RANK(B30,$B$6:$B$210,0)</f>
        <v>24</v>
      </c>
      <c r="B30" s="5">
        <f>SUM(G30:L30)</f>
        <v>390</v>
      </c>
      <c r="C30" s="9" t="s">
        <v>15</v>
      </c>
      <c r="D30" s="5">
        <f>$B$6-B30</f>
        <v>64</v>
      </c>
      <c r="E30" s="10" t="s">
        <v>84</v>
      </c>
      <c r="F30" s="10" t="s">
        <v>56</v>
      </c>
      <c r="G30" s="262">
        <v>56</v>
      </c>
      <c r="H30" s="265">
        <v>71</v>
      </c>
      <c r="I30" s="271">
        <v>66</v>
      </c>
      <c r="J30" s="274">
        <v>59</v>
      </c>
      <c r="K30" s="268">
        <v>67</v>
      </c>
      <c r="L30" s="277">
        <v>71</v>
      </c>
      <c r="M30" s="6">
        <f>IF(ISBLANK(F30),0,MAX(G30,H30,I30,J30,K30,L30))</f>
        <v>71</v>
      </c>
      <c r="N30" s="7">
        <f>AVERAGE(G30:L30)</f>
        <v>65</v>
      </c>
      <c r="O30" s="283" t="str">
        <f>IF(M30&lt;75,"",VLOOKUP(M30,[1]Tabelle1!$J$16:$K$56,2,FALSE))</f>
        <v/>
      </c>
    </row>
    <row r="31" spans="1:15">
      <c r="A31" s="8">
        <f>RANK(B31,$B$6:$B$210,0)</f>
        <v>26</v>
      </c>
      <c r="B31" s="5">
        <f>SUM(G31:L31)</f>
        <v>389</v>
      </c>
      <c r="C31" s="9" t="s">
        <v>15</v>
      </c>
      <c r="D31" s="5">
        <f>$B$6-B31</f>
        <v>65</v>
      </c>
      <c r="E31" s="10" t="s">
        <v>213</v>
      </c>
      <c r="F31" s="10" t="s">
        <v>151</v>
      </c>
      <c r="G31" s="262">
        <v>63</v>
      </c>
      <c r="H31" s="265">
        <v>67</v>
      </c>
      <c r="I31" s="271">
        <v>67</v>
      </c>
      <c r="J31" s="274">
        <v>66</v>
      </c>
      <c r="K31" s="268">
        <v>62</v>
      </c>
      <c r="L31" s="277">
        <v>64</v>
      </c>
      <c r="M31" s="6">
        <f>IF(ISBLANK(F31),0,MAX(G31,H31,I31,J31,K31,L31))</f>
        <v>67</v>
      </c>
      <c r="N31" s="7">
        <f>AVERAGE(G31:L31)</f>
        <v>64.833333333333329</v>
      </c>
      <c r="O31" s="285" t="str">
        <f>IF(M31&lt;75,"",VLOOKUP(M31,[1]Tabelle1!$J$16:$K$56,2,FALSE))</f>
        <v/>
      </c>
    </row>
    <row r="32" spans="1:15">
      <c r="A32" s="8">
        <f>RANK(B32,$B$6:$B$210,0)</f>
        <v>27</v>
      </c>
      <c r="B32" s="5">
        <f>SUM(G32:L32)</f>
        <v>388</v>
      </c>
      <c r="C32" s="9" t="s">
        <v>15</v>
      </c>
      <c r="D32" s="5">
        <f>$B$6-B32</f>
        <v>66</v>
      </c>
      <c r="E32" s="10" t="s">
        <v>214</v>
      </c>
      <c r="F32" s="10" t="s">
        <v>151</v>
      </c>
      <c r="G32" s="262">
        <v>69</v>
      </c>
      <c r="H32" s="265">
        <v>62</v>
      </c>
      <c r="I32" s="271">
        <v>62</v>
      </c>
      <c r="J32" s="274">
        <v>63</v>
      </c>
      <c r="K32" s="268">
        <v>64</v>
      </c>
      <c r="L32" s="277">
        <v>68</v>
      </c>
      <c r="M32" s="15">
        <f>IF(ISBLANK(F32),0,MAX(G32,H32,I32,J32,K32,L32))</f>
        <v>69</v>
      </c>
      <c r="N32" s="15">
        <f>AVERAGE(G32:L32)</f>
        <v>64.666666666666671</v>
      </c>
      <c r="O32" s="257" t="str">
        <f>IF(M32&lt;75,"",VLOOKUP(M32,[1]Tabelle1!$J$16:$K$56,2,FALSE))</f>
        <v/>
      </c>
    </row>
    <row r="33" spans="1:15">
      <c r="A33" s="8">
        <f>RANK(B33,$B$6:$B$210,0)</f>
        <v>28</v>
      </c>
      <c r="B33" s="5">
        <f>SUM(G33:L33)</f>
        <v>386</v>
      </c>
      <c r="C33" s="9"/>
      <c r="D33" s="5">
        <f>$B$6-B33</f>
        <v>68</v>
      </c>
      <c r="E33" s="10" t="s">
        <v>114</v>
      </c>
      <c r="F33" s="10" t="s">
        <v>110</v>
      </c>
      <c r="G33" s="262">
        <v>59</v>
      </c>
      <c r="H33" s="265">
        <v>68</v>
      </c>
      <c r="I33" s="271">
        <v>61</v>
      </c>
      <c r="J33" s="274">
        <v>65</v>
      </c>
      <c r="K33" s="268">
        <v>57</v>
      </c>
      <c r="L33" s="277">
        <v>76</v>
      </c>
      <c r="M33" s="6">
        <f>IF(ISBLANK(F33),0,MAX(G33,H33,I33,J33,K33,L33))</f>
        <v>76</v>
      </c>
      <c r="N33" s="7">
        <f>AVERAGE(G33:L33)</f>
        <v>64.333333333333329</v>
      </c>
      <c r="O33" s="312" t="str">
        <f>IF(M33&lt;75,"",VLOOKUP(M33,[1]Tabelle1!$J$16:$K$56,2,FALSE))</f>
        <v>Bronze</v>
      </c>
    </row>
    <row r="34" spans="1:15">
      <c r="A34" s="8">
        <f>RANK(B34,$B$6:$B$210,0)</f>
        <v>29</v>
      </c>
      <c r="B34" s="5">
        <f>SUM(G34:L34)</f>
        <v>384</v>
      </c>
      <c r="C34" s="9"/>
      <c r="D34" s="5">
        <f>$B$6-B34</f>
        <v>70</v>
      </c>
      <c r="E34" s="10" t="s">
        <v>117</v>
      </c>
      <c r="F34" s="10" t="s">
        <v>110</v>
      </c>
      <c r="G34" s="262">
        <v>63</v>
      </c>
      <c r="H34" s="265">
        <v>79</v>
      </c>
      <c r="I34" s="271">
        <v>54</v>
      </c>
      <c r="J34" s="274">
        <v>60</v>
      </c>
      <c r="K34" s="268">
        <v>61</v>
      </c>
      <c r="L34" s="277">
        <v>67</v>
      </c>
      <c r="M34" s="6">
        <f>IF(ISBLANK(F34),0,MAX(G34,H34,I34,J34,K34,L34))</f>
        <v>79</v>
      </c>
      <c r="N34" s="7">
        <f>AVERAGE(G34:L34)</f>
        <v>64</v>
      </c>
      <c r="O34" s="283" t="str">
        <f>IF(M34&lt;75,"",VLOOKUP(M34,[1]Tabelle1!$J$16:$K$56,2,FALSE))</f>
        <v>Bronze</v>
      </c>
    </row>
    <row r="35" spans="1:15">
      <c r="A35" s="8">
        <f>RANK(B35,$B$6:$B$210,0)</f>
        <v>30</v>
      </c>
      <c r="B35" s="5">
        <f>SUM(G35:L35)</f>
        <v>382</v>
      </c>
      <c r="C35" s="9" t="s">
        <v>15</v>
      </c>
      <c r="D35" s="5">
        <f>$B$6-B35</f>
        <v>72</v>
      </c>
      <c r="E35" s="10" t="s">
        <v>115</v>
      </c>
      <c r="F35" s="10" t="s">
        <v>110</v>
      </c>
      <c r="G35" s="262">
        <v>79</v>
      </c>
      <c r="H35" s="265">
        <v>76</v>
      </c>
      <c r="I35" s="271">
        <v>58</v>
      </c>
      <c r="J35" s="274">
        <v>54</v>
      </c>
      <c r="K35" s="268">
        <v>50</v>
      </c>
      <c r="L35" s="277">
        <v>65</v>
      </c>
      <c r="M35" s="6">
        <f>IF(ISBLANK(F35),0,MAX(G35,H35,I35,J35,K35,L35))</f>
        <v>79</v>
      </c>
      <c r="N35" s="7">
        <f>AVERAGE(G35:L35)</f>
        <v>63.666666666666664</v>
      </c>
      <c r="O35" s="3" t="str">
        <f>IF(M35&lt;75,"",VLOOKUP(M35,[1]Tabelle1!$J$16:$K$56,2,FALSE))</f>
        <v>Bronze</v>
      </c>
    </row>
    <row r="36" spans="1:15">
      <c r="A36" s="8">
        <f>RANK(B36,$B$6:$B$210,0)</f>
        <v>31</v>
      </c>
      <c r="B36" s="5">
        <f>SUM(G36:L36)</f>
        <v>379</v>
      </c>
      <c r="C36" s="9" t="s">
        <v>15</v>
      </c>
      <c r="D36" s="5">
        <f>$B$6-B36</f>
        <v>75</v>
      </c>
      <c r="E36" s="10" t="s">
        <v>234</v>
      </c>
      <c r="F36" s="10" t="s">
        <v>143</v>
      </c>
      <c r="G36" s="262">
        <v>65</v>
      </c>
      <c r="H36" s="265">
        <v>78</v>
      </c>
      <c r="I36" s="271">
        <v>43</v>
      </c>
      <c r="J36" s="274">
        <v>58</v>
      </c>
      <c r="K36" s="268">
        <v>65</v>
      </c>
      <c r="L36" s="277">
        <v>70</v>
      </c>
      <c r="M36" s="6">
        <f>IF(ISBLANK(F36),0,MAX(G36,H36,I36,J36,K36,L36))</f>
        <v>78</v>
      </c>
      <c r="N36" s="7">
        <f>AVERAGE(G36:L36)</f>
        <v>63.166666666666664</v>
      </c>
      <c r="O36" s="283" t="str">
        <f>IF(M36&lt;75,"",VLOOKUP(M36,[1]Tabelle1!$J$16:$K$56,2,FALSE))</f>
        <v>Bronze</v>
      </c>
    </row>
    <row r="37" spans="1:15">
      <c r="A37" s="8">
        <f>RANK(B37,$B$6:$B$210,0)</f>
        <v>32</v>
      </c>
      <c r="B37" s="5">
        <f>SUM(G37:L37)</f>
        <v>378</v>
      </c>
      <c r="C37" s="9" t="s">
        <v>15</v>
      </c>
      <c r="D37" s="5">
        <f>$B$6-B37</f>
        <v>76</v>
      </c>
      <c r="E37" s="10" t="s">
        <v>122</v>
      </c>
      <c r="F37" s="10" t="s">
        <v>118</v>
      </c>
      <c r="G37" s="262">
        <v>67</v>
      </c>
      <c r="H37" s="265">
        <v>71</v>
      </c>
      <c r="I37" s="271">
        <v>59</v>
      </c>
      <c r="J37" s="274">
        <v>58</v>
      </c>
      <c r="K37" s="268">
        <v>62</v>
      </c>
      <c r="L37" s="277">
        <v>61</v>
      </c>
      <c r="M37" s="6">
        <f>IF(ISBLANK(F37),0,MAX(G37,H37,I37,J37,K37,L37))</f>
        <v>71</v>
      </c>
      <c r="N37" s="7">
        <f>AVERAGE(G37:L37)</f>
        <v>63</v>
      </c>
      <c r="O37" s="258" t="str">
        <f>IF(M37&lt;75,"",VLOOKUP(M37,[1]Tabelle1!$J$16:$K$56,2,FALSE))</f>
        <v/>
      </c>
    </row>
    <row r="38" spans="1:15">
      <c r="A38" s="8">
        <f>RANK(B38,$B$6:$B$210,0)</f>
        <v>33</v>
      </c>
      <c r="B38" s="5">
        <f>SUM(G38:L38)</f>
        <v>375</v>
      </c>
      <c r="C38" s="9"/>
      <c r="D38" s="5">
        <f>$B$6-B38</f>
        <v>79</v>
      </c>
      <c r="E38" s="10" t="s">
        <v>232</v>
      </c>
      <c r="F38" s="10" t="s">
        <v>143</v>
      </c>
      <c r="G38" s="262">
        <v>68</v>
      </c>
      <c r="H38" s="265">
        <v>58</v>
      </c>
      <c r="I38" s="271">
        <v>61</v>
      </c>
      <c r="J38" s="274">
        <v>63</v>
      </c>
      <c r="K38" s="268">
        <v>55</v>
      </c>
      <c r="L38" s="277">
        <v>70</v>
      </c>
      <c r="M38" s="6">
        <f>IF(ISBLANK(F38),0,MAX(G38,H38,I38,J38,K38,L38))</f>
        <v>70</v>
      </c>
      <c r="N38" s="7">
        <f>AVERAGE(G38:L38)</f>
        <v>62.5</v>
      </c>
      <c r="O38" s="312" t="str">
        <f>IF(M38&lt;75,"",VLOOKUP(M38,[1]Tabelle1!$J$16:$K$56,2,FALSE))</f>
        <v/>
      </c>
    </row>
    <row r="39" spans="1:15">
      <c r="A39" s="8">
        <f>RANK(B39,$B$6:$B$210,0)</f>
        <v>34</v>
      </c>
      <c r="B39" s="5">
        <f>SUM(G39:L39)</f>
        <v>366</v>
      </c>
      <c r="C39" s="9" t="s">
        <v>15</v>
      </c>
      <c r="D39" s="5">
        <f>$B$6-B39</f>
        <v>88</v>
      </c>
      <c r="E39" s="10" t="s">
        <v>79</v>
      </c>
      <c r="F39" s="10" t="s">
        <v>55</v>
      </c>
      <c r="G39" s="262">
        <v>67</v>
      </c>
      <c r="H39" s="265">
        <v>53</v>
      </c>
      <c r="I39" s="271">
        <v>69</v>
      </c>
      <c r="J39" s="274">
        <v>53</v>
      </c>
      <c r="K39" s="268">
        <v>62</v>
      </c>
      <c r="L39" s="277">
        <v>62</v>
      </c>
      <c r="M39" s="6">
        <f>IF(ISBLANK(F39),0,MAX(G39,H39,I39,J39,K39,L39))</f>
        <v>69</v>
      </c>
      <c r="N39" s="7">
        <f>AVERAGE(G39:L39)</f>
        <v>61</v>
      </c>
      <c r="O39" s="252" t="str">
        <f>IF(M39&lt;75,"",VLOOKUP(M39,[1]Tabelle1!$J$16:$K$56,2,FALSE))</f>
        <v/>
      </c>
    </row>
    <row r="40" spans="1:15">
      <c r="A40" s="8">
        <f>RANK(B40,$B$6:$B$210,0)</f>
        <v>34</v>
      </c>
      <c r="B40" s="5">
        <f>SUM(G40:L40)</f>
        <v>366</v>
      </c>
      <c r="C40" s="9" t="s">
        <v>15</v>
      </c>
      <c r="D40" s="5">
        <f>$B$6-B40</f>
        <v>88</v>
      </c>
      <c r="E40" s="10" t="s">
        <v>87</v>
      </c>
      <c r="F40" s="10" t="s">
        <v>56</v>
      </c>
      <c r="G40" s="262">
        <v>58</v>
      </c>
      <c r="H40" s="265">
        <v>71</v>
      </c>
      <c r="I40" s="271">
        <v>54</v>
      </c>
      <c r="J40" s="274">
        <v>60</v>
      </c>
      <c r="K40" s="268">
        <v>66</v>
      </c>
      <c r="L40" s="277">
        <v>57</v>
      </c>
      <c r="M40" s="6">
        <f>IF(ISBLANK(F40),0,MAX(G40,H40,I40,J40,K40,L40))</f>
        <v>71</v>
      </c>
      <c r="N40" s="7">
        <f>AVERAGE(G40:L40)</f>
        <v>61</v>
      </c>
      <c r="O40" s="3" t="str">
        <f>IF(M40&lt;75,"",VLOOKUP(M40,[1]Tabelle1!$J$16:$K$56,2,FALSE))</f>
        <v/>
      </c>
    </row>
    <row r="41" spans="1:15">
      <c r="A41" s="8">
        <f>RANK(B41,$B$6:$B$210,0)</f>
        <v>36</v>
      </c>
      <c r="B41" s="5">
        <f>SUM(G41:L41)</f>
        <v>362</v>
      </c>
      <c r="C41" s="9" t="s">
        <v>15</v>
      </c>
      <c r="D41" s="5">
        <f>$B$6-B41</f>
        <v>92</v>
      </c>
      <c r="E41" s="10" t="s">
        <v>83</v>
      </c>
      <c r="F41" s="10" t="s">
        <v>56</v>
      </c>
      <c r="G41" s="262">
        <v>67</v>
      </c>
      <c r="H41" s="265">
        <v>58</v>
      </c>
      <c r="I41" s="271">
        <v>63</v>
      </c>
      <c r="J41" s="274">
        <v>56</v>
      </c>
      <c r="K41" s="268">
        <v>60</v>
      </c>
      <c r="L41" s="277">
        <v>58</v>
      </c>
      <c r="M41" s="6">
        <f>IF(ISBLANK(F41),0,MAX(G41,H41,I41,J41,K41,L41))</f>
        <v>67</v>
      </c>
      <c r="N41" s="7">
        <f>AVERAGE(G41:L41)</f>
        <v>60.333333333333336</v>
      </c>
      <c r="O41" s="3" t="str">
        <f>IF(M41&lt;75,"",VLOOKUP(M41,[1]Tabelle1!$J$16:$K$56,2,FALSE))</f>
        <v/>
      </c>
    </row>
    <row r="42" spans="1:15">
      <c r="A42" s="8">
        <f>RANK(B42,$B$6:$B$210,0)</f>
        <v>37</v>
      </c>
      <c r="B42" s="5">
        <f>SUM(G42:L42)</f>
        <v>361</v>
      </c>
      <c r="C42" s="9" t="s">
        <v>15</v>
      </c>
      <c r="D42" s="5">
        <f>$B$6-B42</f>
        <v>93</v>
      </c>
      <c r="E42" s="10" t="s">
        <v>123</v>
      </c>
      <c r="F42" s="10" t="s">
        <v>118</v>
      </c>
      <c r="G42" s="262">
        <v>61</v>
      </c>
      <c r="H42" s="265">
        <v>68</v>
      </c>
      <c r="I42" s="271">
        <v>48</v>
      </c>
      <c r="J42" s="274">
        <v>56</v>
      </c>
      <c r="K42" s="268">
        <v>65</v>
      </c>
      <c r="L42" s="277">
        <v>63</v>
      </c>
      <c r="M42" s="6">
        <f>IF(ISBLANK(F42),0,MAX(G42,H42,I42,J42,K42,L42))</f>
        <v>68</v>
      </c>
      <c r="N42" s="7">
        <f>AVERAGE(G42:L42)</f>
        <v>60.166666666666664</v>
      </c>
      <c r="O42" s="3" t="str">
        <f>IF(M42&lt;75,"",VLOOKUP(M42,[1]Tabelle1!$J$16:$K$56,2,FALSE))</f>
        <v/>
      </c>
    </row>
    <row r="43" spans="1:15">
      <c r="A43" s="8">
        <f>RANK(B43,$B$6:$B$210,0)</f>
        <v>38</v>
      </c>
      <c r="B43" s="5">
        <f>SUM(G43:L43)</f>
        <v>349</v>
      </c>
      <c r="C43" s="9" t="s">
        <v>15</v>
      </c>
      <c r="D43" s="5">
        <f>$B$6-B43</f>
        <v>105</v>
      </c>
      <c r="E43" s="10" t="s">
        <v>238</v>
      </c>
      <c r="F43" s="10" t="s">
        <v>143</v>
      </c>
      <c r="G43" s="262">
        <v>72</v>
      </c>
      <c r="H43" s="265">
        <v>77</v>
      </c>
      <c r="I43" s="271">
        <v>62</v>
      </c>
      <c r="J43" s="274">
        <v>0</v>
      </c>
      <c r="K43" s="268">
        <v>70</v>
      </c>
      <c r="L43" s="277">
        <v>68</v>
      </c>
      <c r="M43" s="6">
        <f>IF(ISBLANK(F43),0,MAX(G43,H43,I43,J43,K43,L43))</f>
        <v>77</v>
      </c>
      <c r="N43" s="7">
        <f>AVERAGE(G43:L43)</f>
        <v>58.166666666666664</v>
      </c>
      <c r="O43" s="253" t="str">
        <f>IF(M43&lt;75,"",VLOOKUP(M43,[1]Tabelle1!$J$16:$K$56,2,FALSE))</f>
        <v>Bronze</v>
      </c>
    </row>
    <row r="44" spans="1:15">
      <c r="A44" s="8">
        <f>RANK(B44,$B$6:$B$210,0)</f>
        <v>39</v>
      </c>
      <c r="B44" s="5">
        <f>SUM(G44:L44)</f>
        <v>315</v>
      </c>
      <c r="C44" s="9" t="s">
        <v>15</v>
      </c>
      <c r="D44" s="5">
        <f>$B$6-B44</f>
        <v>139</v>
      </c>
      <c r="E44" s="10" t="s">
        <v>216</v>
      </c>
      <c r="F44" s="10" t="s">
        <v>151</v>
      </c>
      <c r="G44" s="262">
        <v>63</v>
      </c>
      <c r="H44" s="265">
        <v>76</v>
      </c>
      <c r="I44" s="271">
        <v>62</v>
      </c>
      <c r="J44" s="274">
        <v>0</v>
      </c>
      <c r="K44" s="268">
        <v>54</v>
      </c>
      <c r="L44" s="277">
        <v>60</v>
      </c>
      <c r="M44" s="6">
        <f>IF(ISBLANK(F44),0,MAX(G44,H44,I44,J44,K44,L44))</f>
        <v>76</v>
      </c>
      <c r="N44" s="7">
        <f>AVERAGE(G44:L44)</f>
        <v>52.5</v>
      </c>
      <c r="O44" s="3" t="str">
        <f>IF(M44&lt;75,"",VLOOKUP(M44,[1]Tabelle1!$J$16:$K$56,2,FALSE))</f>
        <v>Bronze</v>
      </c>
    </row>
    <row r="45" spans="1:15">
      <c r="A45" s="8">
        <f>RANK(B45,$B$6:$B$210,0)</f>
        <v>40</v>
      </c>
      <c r="B45" s="5">
        <f>SUM(G45:L45)</f>
        <v>312</v>
      </c>
      <c r="C45" s="9" t="s">
        <v>15</v>
      </c>
      <c r="D45" s="5">
        <f>$B$6-B45</f>
        <v>142</v>
      </c>
      <c r="E45" s="10" t="s">
        <v>297</v>
      </c>
      <c r="F45" s="10" t="s">
        <v>147</v>
      </c>
      <c r="G45" s="262">
        <v>0</v>
      </c>
      <c r="H45" s="265">
        <v>54</v>
      </c>
      <c r="I45" s="271">
        <v>69</v>
      </c>
      <c r="J45" s="274">
        <v>59</v>
      </c>
      <c r="K45" s="268">
        <v>64</v>
      </c>
      <c r="L45" s="277">
        <v>66</v>
      </c>
      <c r="M45" s="6">
        <f>IF(ISBLANK(F45),0,MAX(G45,H45,I45,J45,K45,L45))</f>
        <v>69</v>
      </c>
      <c r="N45" s="7">
        <f>AVERAGE(G45:L45)</f>
        <v>52</v>
      </c>
      <c r="O45" s="253" t="str">
        <f>IF(M45&lt;75,"",VLOOKUP(M45,[1]Tabelle1!$J$16:$K$56,2,FALSE))</f>
        <v/>
      </c>
    </row>
    <row r="46" spans="1:15">
      <c r="A46" s="8">
        <f>RANK(B46,$B$6:$B$210,0)</f>
        <v>41</v>
      </c>
      <c r="B46" s="5">
        <f>SUM(G46:L46)</f>
        <v>306</v>
      </c>
      <c r="C46" s="9" t="s">
        <v>15</v>
      </c>
      <c r="D46" s="5">
        <f>$B$6-B46</f>
        <v>148</v>
      </c>
      <c r="E46" s="10" t="s">
        <v>85</v>
      </c>
      <c r="F46" s="10" t="s">
        <v>56</v>
      </c>
      <c r="G46" s="262">
        <v>68</v>
      </c>
      <c r="H46" s="265">
        <v>63</v>
      </c>
      <c r="I46" s="271">
        <v>0</v>
      </c>
      <c r="J46" s="274">
        <v>52</v>
      </c>
      <c r="K46" s="268">
        <v>72</v>
      </c>
      <c r="L46" s="277">
        <v>51</v>
      </c>
      <c r="M46" s="6">
        <f>IF(ISBLANK(F46),0,MAX(G46,H46,I46,J46,K46,L46))</f>
        <v>72</v>
      </c>
      <c r="N46" s="7">
        <f>AVERAGE(G46:L46)</f>
        <v>51</v>
      </c>
      <c r="O46" s="3" t="str">
        <f>IF(M46&lt;75,"",VLOOKUP(M46,[1]Tabelle1!$J$16:$K$56,2,FALSE))</f>
        <v/>
      </c>
    </row>
    <row r="47" spans="1:15">
      <c r="A47" s="8">
        <f>RANK(B47,$B$6:$B$210,0)</f>
        <v>42</v>
      </c>
      <c r="B47" s="5">
        <f>SUM(G47:L47)</f>
        <v>297</v>
      </c>
      <c r="C47" s="9" t="s">
        <v>15</v>
      </c>
      <c r="D47" s="5">
        <f>$B$6-B47</f>
        <v>157</v>
      </c>
      <c r="E47" s="10" t="s">
        <v>77</v>
      </c>
      <c r="F47" s="10" t="s">
        <v>55</v>
      </c>
      <c r="G47" s="262">
        <v>0</v>
      </c>
      <c r="H47" s="265">
        <v>60</v>
      </c>
      <c r="I47" s="271">
        <v>63</v>
      </c>
      <c r="J47" s="274">
        <v>43</v>
      </c>
      <c r="K47" s="268">
        <v>71</v>
      </c>
      <c r="L47" s="277">
        <v>60</v>
      </c>
      <c r="M47" s="6">
        <f>IF(ISBLANK(F47),0,MAX(G47,H47,I47,J47,K47,L47))</f>
        <v>71</v>
      </c>
      <c r="N47" s="7">
        <f>AVERAGE(G47:L47)</f>
        <v>49.5</v>
      </c>
      <c r="O47" s="3" t="str">
        <f>IF(M47&lt;75,"",VLOOKUP(M47,[1]Tabelle1!$J$16:$K$56,2,FALSE))</f>
        <v/>
      </c>
    </row>
    <row r="48" spans="1:15">
      <c r="A48" s="8">
        <f>RANK(B48,$B$6:$B$210,0)</f>
        <v>43</v>
      </c>
      <c r="B48" s="5">
        <f>SUM(G48:L48)</f>
        <v>280</v>
      </c>
      <c r="C48" s="9" t="s">
        <v>15</v>
      </c>
      <c r="D48" s="5">
        <f>$B$6-B48</f>
        <v>174</v>
      </c>
      <c r="E48" s="10" t="s">
        <v>231</v>
      </c>
      <c r="F48" s="10" t="s">
        <v>143</v>
      </c>
      <c r="G48" s="262">
        <v>0</v>
      </c>
      <c r="H48" s="265">
        <v>83</v>
      </c>
      <c r="I48" s="271">
        <v>63</v>
      </c>
      <c r="J48" s="274">
        <v>67</v>
      </c>
      <c r="K48" s="268">
        <v>67</v>
      </c>
      <c r="L48" s="277">
        <v>0</v>
      </c>
      <c r="M48" s="6">
        <f>IF(ISBLANK(F48),0,MAX(G48,H48,I48,J48,K48,L48))</f>
        <v>83</v>
      </c>
      <c r="N48" s="7">
        <f>AVERAGE(G48:L48)</f>
        <v>46.666666666666664</v>
      </c>
      <c r="O48" s="3" t="str">
        <f>IF(M48&lt;75,"",VLOOKUP(M48,[1]Tabelle1!$J$16:$K$56,2,FALSE))</f>
        <v>Silber</v>
      </c>
    </row>
    <row r="49" spans="1:15">
      <c r="A49" s="8">
        <f>RANK(B49,$B$6:$B$210,0)</f>
        <v>44</v>
      </c>
      <c r="B49" s="5">
        <f>SUM(G49:L49)</f>
        <v>209</v>
      </c>
      <c r="C49" s="9" t="s">
        <v>15</v>
      </c>
      <c r="D49" s="5">
        <f>$B$6-B49</f>
        <v>245</v>
      </c>
      <c r="E49" s="10" t="s">
        <v>74</v>
      </c>
      <c r="F49" s="10" t="s">
        <v>55</v>
      </c>
      <c r="G49" s="262">
        <v>66</v>
      </c>
      <c r="H49" s="265">
        <v>0</v>
      </c>
      <c r="I49" s="271">
        <v>0</v>
      </c>
      <c r="J49" s="274">
        <v>71</v>
      </c>
      <c r="K49" s="268">
        <v>0</v>
      </c>
      <c r="L49" s="277">
        <v>72</v>
      </c>
      <c r="M49" s="6">
        <f>IF(ISBLANK(F49),0,MAX(G49,H49,I49,J49,K49,L49))</f>
        <v>72</v>
      </c>
      <c r="N49" s="7">
        <f>AVERAGE(G49:L49)</f>
        <v>34.833333333333336</v>
      </c>
      <c r="O49" s="3" t="str">
        <f>IF(M49&lt;75,"",VLOOKUP(M49,[1]Tabelle1!$J$16:$K$56,2,FALSE))</f>
        <v/>
      </c>
    </row>
    <row r="50" spans="1:15">
      <c r="A50" s="8">
        <f>RANK(B50,$B$6:$B$210,0)</f>
        <v>45</v>
      </c>
      <c r="B50" s="5">
        <f>SUM(G50:L50)</f>
        <v>205</v>
      </c>
      <c r="C50" s="9"/>
      <c r="D50" s="5">
        <f>$B$6-B50</f>
        <v>249</v>
      </c>
      <c r="E50" s="10" t="s">
        <v>211</v>
      </c>
      <c r="F50" s="10" t="s">
        <v>151</v>
      </c>
      <c r="G50" s="262">
        <v>54</v>
      </c>
      <c r="H50" s="265">
        <v>55</v>
      </c>
      <c r="I50" s="271">
        <v>0</v>
      </c>
      <c r="J50" s="274">
        <v>43</v>
      </c>
      <c r="K50" s="268">
        <v>53</v>
      </c>
      <c r="L50" s="277">
        <v>0</v>
      </c>
      <c r="M50" s="6">
        <f>IF(ISBLANK(F50),0,MAX(G50,H50,I50,J50,K50,L50))</f>
        <v>55</v>
      </c>
      <c r="N50" s="7">
        <f>AVERAGE(G50:L50)</f>
        <v>34.166666666666664</v>
      </c>
      <c r="O50" s="3" t="str">
        <f>IF(M50&lt;75,"",VLOOKUP(M50,[1]Tabelle1!$J$16:$K$56,2,FALSE))</f>
        <v/>
      </c>
    </row>
    <row r="51" spans="1:15">
      <c r="A51" s="11">
        <f>RANK(B51,$B$6:$B$210,0)</f>
        <v>46</v>
      </c>
      <c r="B51" s="12">
        <f>SUM(G51:L51)</f>
        <v>182</v>
      </c>
      <c r="C51" s="13" t="s">
        <v>15</v>
      </c>
      <c r="D51" s="12">
        <f>$B$6-B51</f>
        <v>272</v>
      </c>
      <c r="E51" s="10" t="s">
        <v>112</v>
      </c>
      <c r="F51" s="10" t="s">
        <v>110</v>
      </c>
      <c r="G51" s="262">
        <v>69</v>
      </c>
      <c r="H51" s="265">
        <v>0</v>
      </c>
      <c r="I51" s="271">
        <v>0</v>
      </c>
      <c r="J51" s="274">
        <v>59</v>
      </c>
      <c r="K51" s="268">
        <v>54</v>
      </c>
      <c r="L51" s="277">
        <v>0</v>
      </c>
      <c r="M51" s="6">
        <f>IF(ISBLANK(F51),0,MAX(G51,H51,I51,J51,K51,L51))</f>
        <v>69</v>
      </c>
      <c r="N51" s="7">
        <f>AVERAGE(G51:L51)</f>
        <v>30.333333333333332</v>
      </c>
      <c r="O51" s="3" t="str">
        <f>IF(M51&lt;75,"",VLOOKUP(M51,[1]Tabelle1!$J$16:$K$56,2,FALSE))</f>
        <v/>
      </c>
    </row>
    <row r="52" spans="1:15">
      <c r="A52" s="8">
        <f>RANK(B52,$B$6:$B$210,0)</f>
        <v>47</v>
      </c>
      <c r="B52" s="5">
        <f>SUM(G52:L52)</f>
        <v>146</v>
      </c>
      <c r="C52" s="9" t="s">
        <v>15</v>
      </c>
      <c r="D52" s="5">
        <f>$B$6-B52</f>
        <v>308</v>
      </c>
      <c r="E52" s="10" t="s">
        <v>88</v>
      </c>
      <c r="F52" s="10" t="s">
        <v>56</v>
      </c>
      <c r="G52" s="262">
        <v>0</v>
      </c>
      <c r="H52" s="265">
        <v>72</v>
      </c>
      <c r="I52" s="271">
        <v>0</v>
      </c>
      <c r="J52" s="274">
        <v>0</v>
      </c>
      <c r="K52" s="268">
        <v>0</v>
      </c>
      <c r="L52" s="277">
        <v>74</v>
      </c>
      <c r="M52" s="6">
        <f>IF(ISBLANK(F52),0,MAX(G52,H52,I52,J52,K52,L52))</f>
        <v>74</v>
      </c>
      <c r="N52" s="7">
        <f>AVERAGE(G52:L52)</f>
        <v>24.333333333333332</v>
      </c>
      <c r="O52" s="3" t="str">
        <f>IF(M52&lt;75,"",VLOOKUP(M52,[1]Tabelle1!$J$16:$K$56,2,FALSE))</f>
        <v/>
      </c>
    </row>
    <row r="53" spans="1:15">
      <c r="A53" s="8">
        <f>RANK(B53,$B$6:$B$210,0)</f>
        <v>48</v>
      </c>
      <c r="B53" s="5">
        <f>SUM(G53:L53)</f>
        <v>64</v>
      </c>
      <c r="C53" s="9" t="s">
        <v>15</v>
      </c>
      <c r="D53" s="5">
        <f>$B$6-B53</f>
        <v>390</v>
      </c>
      <c r="E53" s="10" t="s">
        <v>192</v>
      </c>
      <c r="F53" s="10" t="s">
        <v>147</v>
      </c>
      <c r="G53" s="262">
        <v>0</v>
      </c>
      <c r="H53" s="265">
        <v>0</v>
      </c>
      <c r="I53" s="271">
        <v>0</v>
      </c>
      <c r="J53" s="274">
        <v>0</v>
      </c>
      <c r="K53" s="268">
        <v>64</v>
      </c>
      <c r="L53" s="277"/>
      <c r="M53" s="6">
        <f>IF(ISBLANK(F53),0,MAX(G53,H53,I53,J53,K53,L53))</f>
        <v>64</v>
      </c>
      <c r="N53" s="7">
        <f>AVERAGE(G53:L53)</f>
        <v>12.8</v>
      </c>
      <c r="O53" s="259" t="str">
        <f>IF(M53&lt;75,"",VLOOKUP(M53,[1]Tabelle1!$J$16:$K$56,2,FALSE))</f>
        <v/>
      </c>
    </row>
    <row r="54" spans="1:15">
      <c r="A54" s="8">
        <f>RANK(B54,$B$6:$B$210,0)</f>
        <v>49</v>
      </c>
      <c r="B54" s="5">
        <f>SUM(G54:L54)</f>
        <v>0</v>
      </c>
      <c r="C54" s="9" t="s">
        <v>15</v>
      </c>
      <c r="D54" s="5">
        <f>$B$6-B54</f>
        <v>454</v>
      </c>
      <c r="E54" s="10" t="s">
        <v>186</v>
      </c>
      <c r="F54" s="10" t="s">
        <v>147</v>
      </c>
      <c r="G54" s="262">
        <v>0</v>
      </c>
      <c r="H54" s="265">
        <v>0</v>
      </c>
      <c r="I54" s="271">
        <v>0</v>
      </c>
      <c r="J54" s="274">
        <v>0</v>
      </c>
      <c r="K54" s="268">
        <v>0</v>
      </c>
      <c r="L54" s="277">
        <v>0</v>
      </c>
      <c r="M54" s="6">
        <f>IF(ISBLANK(F54),0,MAX(G54,H54,I54,J54,K54,L54))</f>
        <v>0</v>
      </c>
      <c r="N54" s="7">
        <f>AVERAGE(G54:L54)</f>
        <v>0</v>
      </c>
      <c r="O54" s="260" t="str">
        <f>IF(M54&lt;75,"",VLOOKUP(M54,[1]Tabelle1!$J$16:$K$56,2,FALSE))</f>
        <v/>
      </c>
    </row>
    <row r="55" spans="1:15">
      <c r="A55" s="14">
        <f>RANK(B55,$B$6:$B$210,0)</f>
        <v>49</v>
      </c>
      <c r="B55" s="15">
        <f>SUM(G55:L55)</f>
        <v>0</v>
      </c>
      <c r="C55" s="16" t="s">
        <v>15</v>
      </c>
      <c r="D55" s="15">
        <f>$B$6-B55</f>
        <v>454</v>
      </c>
      <c r="E55" s="10" t="s">
        <v>187</v>
      </c>
      <c r="F55" s="10" t="s">
        <v>147</v>
      </c>
      <c r="G55" s="262">
        <v>0</v>
      </c>
      <c r="H55" s="265">
        <v>0</v>
      </c>
      <c r="I55" s="271">
        <v>0</v>
      </c>
      <c r="J55" s="274">
        <v>0</v>
      </c>
      <c r="K55" s="268">
        <v>0</v>
      </c>
      <c r="L55" s="277">
        <v>0</v>
      </c>
      <c r="M55" s="6">
        <f>IF(ISBLANK(F55),0,MAX(G55,H55,I55,J55,K55,L55))</f>
        <v>0</v>
      </c>
      <c r="N55" s="7">
        <f>AVERAGE(G55:L55)</f>
        <v>0</v>
      </c>
      <c r="O55" s="260" t="str">
        <f>IF(M55&lt;75,"",VLOOKUP(M55,[1]Tabelle1!$J$16:$K$56,2,FALSE))</f>
        <v/>
      </c>
    </row>
    <row r="56" spans="1:15">
      <c r="A56" s="14">
        <f>RANK(B56,$B$6:$B$210,0)</f>
        <v>49</v>
      </c>
      <c r="B56" s="15">
        <f>SUM(G56:L56)</f>
        <v>0</v>
      </c>
      <c r="C56" s="16" t="s">
        <v>15</v>
      </c>
      <c r="D56" s="15">
        <f>$B$6-B56</f>
        <v>454</v>
      </c>
      <c r="E56" s="10" t="s">
        <v>188</v>
      </c>
      <c r="F56" s="10" t="s">
        <v>147</v>
      </c>
      <c r="G56" s="262">
        <v>0</v>
      </c>
      <c r="H56" s="265">
        <v>0</v>
      </c>
      <c r="I56" s="271">
        <v>0</v>
      </c>
      <c r="J56" s="274">
        <v>0</v>
      </c>
      <c r="K56" s="268">
        <v>0</v>
      </c>
      <c r="L56" s="277">
        <v>0</v>
      </c>
      <c r="M56" s="6">
        <f>IF(ISBLANK(F56),0,MAX(G56,H56,I56,J56,K56,L56))</f>
        <v>0</v>
      </c>
      <c r="N56" s="7">
        <f>AVERAGE(G56:L56)</f>
        <v>0</v>
      </c>
      <c r="O56" s="17" t="str">
        <f>IF(M56&lt;75,"",VLOOKUP(M56,[1]Tabelle1!$J$16:$K$56,2,FALSE))</f>
        <v/>
      </c>
    </row>
    <row r="57" spans="1:15">
      <c r="A57" s="8">
        <f>RANK(B57,$B$6:$B$210,0)</f>
        <v>49</v>
      </c>
      <c r="B57" s="5">
        <f>SUM(G57:L57)</f>
        <v>0</v>
      </c>
      <c r="C57" s="9" t="s">
        <v>15</v>
      </c>
      <c r="D57" s="5">
        <f>$B$6-B57</f>
        <v>454</v>
      </c>
      <c r="E57" s="10" t="s">
        <v>212</v>
      </c>
      <c r="F57" s="10" t="s">
        <v>151</v>
      </c>
      <c r="G57" s="262">
        <v>0</v>
      </c>
      <c r="H57" s="265">
        <v>0</v>
      </c>
      <c r="I57" s="271">
        <v>0</v>
      </c>
      <c r="J57" s="274">
        <v>0</v>
      </c>
      <c r="K57" s="268">
        <v>0</v>
      </c>
      <c r="L57" s="277">
        <v>0</v>
      </c>
      <c r="M57" s="6">
        <f>IF(ISBLANK(F57),0,MAX(G57,H57,I57,J57,K57,L57))</f>
        <v>0</v>
      </c>
      <c r="N57" s="7">
        <f>AVERAGE(G57:L57)</f>
        <v>0</v>
      </c>
      <c r="O57" s="3" t="str">
        <f>IF(M57&lt;75,"",VLOOKUP(M57,[1]Tabelle1!$J$16:$K$56,2,FALSE))</f>
        <v/>
      </c>
    </row>
    <row r="58" spans="1:15">
      <c r="A58" s="8">
        <f>RANK(B58,$B$6:$B$210,0)</f>
        <v>49</v>
      </c>
      <c r="B58" s="5">
        <f>SUM(G58:L58)</f>
        <v>0</v>
      </c>
      <c r="C58" s="9" t="s">
        <v>15</v>
      </c>
      <c r="D58" s="5">
        <f>$B$6-B58</f>
        <v>454</v>
      </c>
      <c r="E58" s="10" t="s">
        <v>236</v>
      </c>
      <c r="F58" s="10" t="s">
        <v>143</v>
      </c>
      <c r="G58" s="262">
        <v>0</v>
      </c>
      <c r="H58" s="265">
        <v>0</v>
      </c>
      <c r="I58" s="271">
        <v>0</v>
      </c>
      <c r="J58" s="274">
        <v>0</v>
      </c>
      <c r="K58" s="268">
        <v>0</v>
      </c>
      <c r="L58" s="277">
        <v>0</v>
      </c>
      <c r="M58" s="6">
        <f>IF(ISBLANK(F58),0,MAX(G58,H58,I58,J58,K58,L58))</f>
        <v>0</v>
      </c>
      <c r="N58" s="7">
        <f>AVERAGE(G58:L58)</f>
        <v>0</v>
      </c>
      <c r="O58" s="3" t="str">
        <f>IF(M58&lt;75,"",VLOOKUP(M58,[1]Tabelle1!$J$16:$K$56,2,FALSE))</f>
        <v/>
      </c>
    </row>
    <row r="59" spans="1:15">
      <c r="A59" s="8">
        <f>RANK(B59,$B$6:$B$210,0)</f>
        <v>49</v>
      </c>
      <c r="B59" s="5">
        <f>SUM(G59:L59)</f>
        <v>0</v>
      </c>
      <c r="C59" s="9" t="s">
        <v>15</v>
      </c>
      <c r="D59" s="5">
        <f>$B$6-B59</f>
        <v>454</v>
      </c>
      <c r="E59" s="10" t="s">
        <v>237</v>
      </c>
      <c r="F59" s="10" t="s">
        <v>143</v>
      </c>
      <c r="G59" s="262">
        <v>0</v>
      </c>
      <c r="H59" s="265">
        <v>0</v>
      </c>
      <c r="I59" s="271">
        <v>0</v>
      </c>
      <c r="J59" s="274">
        <v>0</v>
      </c>
      <c r="K59" s="268">
        <v>0</v>
      </c>
      <c r="L59" s="277">
        <v>0</v>
      </c>
      <c r="M59" s="6">
        <f>IF(ISBLANK(F59),0,MAX(G59,H59,I59,J59,K59,L59))</f>
        <v>0</v>
      </c>
      <c r="N59" s="7">
        <f>AVERAGE(G59:L59)</f>
        <v>0</v>
      </c>
      <c r="O59" s="3" t="str">
        <f>IF(M59&lt;75,"",VLOOKUP(M59,[1]Tabelle1!$J$16:$K$56,2,FALSE))</f>
        <v/>
      </c>
    </row>
    <row r="60" spans="1:15">
      <c r="A60" s="8">
        <f>RANK(B60,$B$6:$B$210,0)</f>
        <v>49</v>
      </c>
      <c r="B60" s="5">
        <f>SUM(G60:L60)</f>
        <v>0</v>
      </c>
      <c r="C60" s="9" t="s">
        <v>15</v>
      </c>
      <c r="D60" s="5">
        <f>$B$6-B60</f>
        <v>454</v>
      </c>
      <c r="E60" s="10"/>
      <c r="F60" s="10"/>
      <c r="G60" s="262"/>
      <c r="H60" s="265"/>
      <c r="I60" s="271"/>
      <c r="J60" s="274"/>
      <c r="K60" s="268"/>
      <c r="L60" s="277"/>
      <c r="M60" s="6">
        <f>IF(ISBLANK(F60),0,MAX(G60,H60,I60,J60,K60,L60))</f>
        <v>0</v>
      </c>
      <c r="N60" s="7" t="e">
        <f>AVERAGE(G60:L60)</f>
        <v>#DIV/0!</v>
      </c>
      <c r="O60" s="3" t="str">
        <f>IF(M60&lt;75,"",VLOOKUP(M60,[1]Tabelle1!$J$16:$K$56,2,FALSE))</f>
        <v/>
      </c>
    </row>
    <row r="61" spans="1:15">
      <c r="A61" s="8">
        <f>RANK(B61,$B$6:$B$210,0)</f>
        <v>49</v>
      </c>
      <c r="B61" s="5">
        <f>SUM(G61:L61)</f>
        <v>0</v>
      </c>
      <c r="C61" s="9" t="s">
        <v>15</v>
      </c>
      <c r="D61" s="5">
        <f>$B$6-B61</f>
        <v>454</v>
      </c>
      <c r="E61" s="10"/>
      <c r="F61" s="10"/>
      <c r="G61" s="262"/>
      <c r="H61" s="265"/>
      <c r="I61" s="271"/>
      <c r="J61" s="274"/>
      <c r="K61" s="268"/>
      <c r="L61" s="277"/>
      <c r="M61" s="6">
        <f>IF(ISBLANK(F61),0,MAX(G61,H61,I61,J61,K61,L61))</f>
        <v>0</v>
      </c>
      <c r="N61" s="7" t="e">
        <f>AVERAGE(G61:L61)</f>
        <v>#DIV/0!</v>
      </c>
      <c r="O61" s="3" t="str">
        <f>IF(M61&lt;75,"",VLOOKUP(M61,[1]Tabelle1!$J$16:$K$56,2,FALSE))</f>
        <v/>
      </c>
    </row>
    <row r="62" spans="1:15">
      <c r="A62" s="14">
        <f>RANK(B62,$B$6:$B$210,0)</f>
        <v>49</v>
      </c>
      <c r="B62" s="15">
        <f>SUM(G62:L62)</f>
        <v>0</v>
      </c>
      <c r="C62" s="16"/>
      <c r="D62" s="15">
        <f>$B$6-B62</f>
        <v>454</v>
      </c>
      <c r="E62" s="10"/>
      <c r="F62" s="10"/>
      <c r="G62" s="262"/>
      <c r="H62" s="265"/>
      <c r="I62" s="271"/>
      <c r="J62" s="274"/>
      <c r="K62" s="268"/>
      <c r="L62" s="277"/>
      <c r="M62" s="6">
        <f>IF(ISBLANK(F62),0,MAX(G62,H62,I62,J62,K62,L62))</f>
        <v>0</v>
      </c>
      <c r="N62" s="7" t="e">
        <f>AVERAGE(G62:L62)</f>
        <v>#DIV/0!</v>
      </c>
      <c r="O62" s="3" t="str">
        <f>IF(M62&lt;75,"",VLOOKUP(M62,[1]Tabelle1!$J$16:$K$56,2,FALSE))</f>
        <v/>
      </c>
    </row>
    <row r="63" spans="1:15">
      <c r="A63" s="8">
        <f>RANK(B63,$B$6:$B$210,0)</f>
        <v>49</v>
      </c>
      <c r="B63" s="5">
        <f>SUM(G63:L63)</f>
        <v>0</v>
      </c>
      <c r="C63" s="9" t="s">
        <v>15</v>
      </c>
      <c r="D63" s="5">
        <f>$B$6-B63</f>
        <v>454</v>
      </c>
      <c r="E63" s="10"/>
      <c r="F63" s="10"/>
      <c r="G63" s="262"/>
      <c r="H63" s="265"/>
      <c r="I63" s="271"/>
      <c r="J63" s="274"/>
      <c r="K63" s="268"/>
      <c r="L63" s="277"/>
      <c r="M63" s="6">
        <f>IF(ISBLANK(F63),0,MAX(G63,H63,I63,J63,K63,L63))</f>
        <v>0</v>
      </c>
      <c r="N63" s="7" t="e">
        <f>AVERAGE(G63:L63)</f>
        <v>#DIV/0!</v>
      </c>
      <c r="O63" s="3" t="str">
        <f>IF(M63&lt;75,"",VLOOKUP(M63,[1]Tabelle1!$J$16:$K$56,2,FALSE))</f>
        <v/>
      </c>
    </row>
    <row r="64" spans="1:15">
      <c r="A64" s="8">
        <f>RANK(B64,$B$6:$B$210,0)</f>
        <v>49</v>
      </c>
      <c r="B64" s="5">
        <f>SUM(G64:L64)</f>
        <v>0</v>
      </c>
      <c r="C64" s="9" t="s">
        <v>15</v>
      </c>
      <c r="D64" s="5">
        <f>$B$6-B64</f>
        <v>454</v>
      </c>
      <c r="E64" s="10"/>
      <c r="F64" s="10"/>
      <c r="G64" s="262"/>
      <c r="H64" s="265"/>
      <c r="I64" s="271"/>
      <c r="J64" s="274"/>
      <c r="K64" s="268"/>
      <c r="L64" s="277"/>
      <c r="M64" s="6">
        <f>IF(ISBLANK(F64),0,MAX(G64,H64,I64,J64,K64,L64))</f>
        <v>0</v>
      </c>
      <c r="N64" s="7" t="e">
        <f>AVERAGE(G64:L64)</f>
        <v>#DIV/0!</v>
      </c>
      <c r="O64" s="3" t="str">
        <f>IF(M64&lt;75,"",VLOOKUP(M64,[1]Tabelle1!$J$16:$K$56,2,FALSE))</f>
        <v/>
      </c>
    </row>
    <row r="65" spans="1:15">
      <c r="A65" s="8">
        <f>RANK(B65,$B$6:$B$210,0)</f>
        <v>49</v>
      </c>
      <c r="B65" s="5">
        <f>SUM(G65:L65)</f>
        <v>0</v>
      </c>
      <c r="C65" s="9" t="s">
        <v>15</v>
      </c>
      <c r="D65" s="5">
        <f>$B$6-B65</f>
        <v>454</v>
      </c>
      <c r="E65" s="10"/>
      <c r="F65" s="10"/>
      <c r="G65" s="262"/>
      <c r="H65" s="265"/>
      <c r="I65" s="271"/>
      <c r="J65" s="274"/>
      <c r="K65" s="268"/>
      <c r="L65" s="277"/>
      <c r="M65" s="15">
        <f>IF(ISBLANK(F65),0,MAX(G65,H65,I65,J65,K65,L65))</f>
        <v>0</v>
      </c>
      <c r="N65" s="15" t="e">
        <f>AVERAGE(G65:L65)</f>
        <v>#DIV/0!</v>
      </c>
      <c r="O65" s="3" t="str">
        <f>IF(M65&lt;75,"",VLOOKUP(M65,[1]Tabelle1!$J$16:$K$56,2,FALSE))</f>
        <v/>
      </c>
    </row>
    <row r="66" spans="1:15">
      <c r="A66" s="14">
        <f>RANK(B66,$B$6:$B$210,0)</f>
        <v>49</v>
      </c>
      <c r="B66" s="15">
        <f>SUM(G66:L66)</f>
        <v>0</v>
      </c>
      <c r="C66" s="16" t="s">
        <v>15</v>
      </c>
      <c r="D66" s="15">
        <f>$B$6-B66</f>
        <v>454</v>
      </c>
      <c r="E66" s="10"/>
      <c r="F66" s="10"/>
      <c r="G66" s="262"/>
      <c r="H66" s="265"/>
      <c r="I66" s="271"/>
      <c r="J66" s="274"/>
      <c r="K66" s="268"/>
      <c r="L66" s="277"/>
      <c r="M66" s="15">
        <f>IF(ISBLANK(F66),0,MAX(G66,H66,I66,J66,K66,L66))</f>
        <v>0</v>
      </c>
      <c r="N66" s="15" t="e">
        <f>AVERAGE(G66:L66)</f>
        <v>#DIV/0!</v>
      </c>
      <c r="O66" s="3" t="str">
        <f>IF(M66&lt;75,"",VLOOKUP(M66,[1]Tabelle1!$J$16:$K$56,2,FALSE))</f>
        <v/>
      </c>
    </row>
    <row r="67" spans="1:15">
      <c r="A67" s="14">
        <f>RANK(B67,$B$6:$B$210,0)</f>
        <v>49</v>
      </c>
      <c r="B67" s="15">
        <f>SUM(G67:L67)</f>
        <v>0</v>
      </c>
      <c r="C67" s="16" t="s">
        <v>15</v>
      </c>
      <c r="D67" s="15">
        <f>$B$6-B67</f>
        <v>454</v>
      </c>
      <c r="E67" s="10"/>
      <c r="F67" s="10"/>
      <c r="G67" s="262"/>
      <c r="H67" s="265"/>
      <c r="I67" s="271"/>
      <c r="J67" s="274"/>
      <c r="K67" s="268"/>
      <c r="L67" s="277"/>
      <c r="M67" s="15">
        <f>IF(ISBLANK(F67),0,MAX(G67,H67,I67,J67,K67,L67))</f>
        <v>0</v>
      </c>
      <c r="N67" s="15" t="e">
        <f>AVERAGE(G67:L67)</f>
        <v>#DIV/0!</v>
      </c>
      <c r="O67" s="3" t="str">
        <f>IF(M67&lt;75,"",VLOOKUP(M67,[1]Tabelle1!$J$16:$K$56,2,FALSE))</f>
        <v/>
      </c>
    </row>
    <row r="68" spans="1:15">
      <c r="A68" s="14">
        <f>RANK(B68,$B$6:$B$210,0)</f>
        <v>49</v>
      </c>
      <c r="B68" s="15">
        <f>SUM(G68:L68)</f>
        <v>0</v>
      </c>
      <c r="C68" s="16" t="s">
        <v>15</v>
      </c>
      <c r="D68" s="15">
        <f>$B$6-B68</f>
        <v>454</v>
      </c>
      <c r="E68" s="10"/>
      <c r="F68" s="10"/>
      <c r="G68" s="262"/>
      <c r="H68" s="265"/>
      <c r="I68" s="271"/>
      <c r="J68" s="274"/>
      <c r="K68" s="268"/>
      <c r="L68" s="277"/>
      <c r="M68" s="15">
        <f>IF(ISBLANK(F68),0,MAX(G68,H68,I68,J68,K68,L68))</f>
        <v>0</v>
      </c>
      <c r="N68" s="15" t="e">
        <f>AVERAGE(G68:L68)</f>
        <v>#DIV/0!</v>
      </c>
      <c r="O68" s="3" t="str">
        <f>IF(M68&lt;75,"",VLOOKUP(M68,[1]Tabelle1!$J$16:$K$56,2,FALSE))</f>
        <v/>
      </c>
    </row>
    <row r="69" spans="1:15">
      <c r="A69" s="8">
        <f>RANK(B69,$B$6:$B$210,0)</f>
        <v>49</v>
      </c>
      <c r="B69" s="5">
        <f>SUM(G69:L69)</f>
        <v>0</v>
      </c>
      <c r="C69" s="9" t="s">
        <v>15</v>
      </c>
      <c r="D69" s="5">
        <f>$B$6-B69</f>
        <v>454</v>
      </c>
      <c r="E69" s="10"/>
      <c r="F69" s="10"/>
      <c r="G69" s="262"/>
      <c r="H69" s="265"/>
      <c r="I69" s="271"/>
      <c r="J69" s="274"/>
      <c r="K69" s="268"/>
      <c r="L69" s="277"/>
      <c r="M69" s="15">
        <f>IF(ISBLANK(F69),0,MAX(G69,H69,I69,J69,K69,L69))</f>
        <v>0</v>
      </c>
      <c r="N69" s="15" t="e">
        <f>AVERAGE(G69:L69)</f>
        <v>#DIV/0!</v>
      </c>
      <c r="O69" s="3" t="str">
        <f>IF(M69&lt;75,"",VLOOKUP(M69,[1]Tabelle1!$J$16:$K$56,2,FALSE))</f>
        <v/>
      </c>
    </row>
    <row r="70" spans="1:15">
      <c r="A70" s="14">
        <f>RANK(B70,$B$6:$B$210,0)</f>
        <v>49</v>
      </c>
      <c r="B70" s="15">
        <f>SUM(G70:L70)</f>
        <v>0</v>
      </c>
      <c r="C70" s="16" t="s">
        <v>15</v>
      </c>
      <c r="D70" s="15">
        <f>$B$6-B70</f>
        <v>454</v>
      </c>
      <c r="E70" s="10"/>
      <c r="F70" s="10"/>
      <c r="G70" s="262"/>
      <c r="H70" s="265"/>
      <c r="I70" s="271"/>
      <c r="J70" s="274"/>
      <c r="K70" s="268"/>
      <c r="L70" s="277"/>
      <c r="M70" s="15">
        <f>IF(ISBLANK(F70),0,MAX(G70,H70,I70,J70,K70,L70))</f>
        <v>0</v>
      </c>
      <c r="N70" s="15" t="e">
        <f>AVERAGE(G70:L70)</f>
        <v>#DIV/0!</v>
      </c>
      <c r="O70" s="3" t="str">
        <f>IF(M70&lt;75,"",VLOOKUP(M70,[1]Tabelle1!$J$16:$K$56,2,FALSE))</f>
        <v/>
      </c>
    </row>
    <row r="71" spans="1:15">
      <c r="A71" s="8">
        <f>RANK(B71,$B$6:$B$210,0)</f>
        <v>49</v>
      </c>
      <c r="B71" s="5">
        <f>SUM(G71:L71)</f>
        <v>0</v>
      </c>
      <c r="C71" s="9" t="s">
        <v>15</v>
      </c>
      <c r="D71" s="5">
        <f>$B$6-B71</f>
        <v>454</v>
      </c>
      <c r="E71" s="10"/>
      <c r="F71" s="10"/>
      <c r="G71" s="262"/>
      <c r="H71" s="265"/>
      <c r="I71" s="271"/>
      <c r="J71" s="274"/>
      <c r="K71" s="268"/>
      <c r="L71" s="277"/>
      <c r="M71" s="15">
        <f>IF(ISBLANK(F71),0,MAX(G71,H71,I71,J71,K71,L71))</f>
        <v>0</v>
      </c>
      <c r="N71" s="15" t="e">
        <f>AVERAGE(G71:L71)</f>
        <v>#DIV/0!</v>
      </c>
      <c r="O71" s="3" t="str">
        <f>IF(M71&lt;75,"",VLOOKUP(M71,[1]Tabelle1!$J$16:$K$56,2,FALSE))</f>
        <v/>
      </c>
    </row>
    <row r="72" spans="1:15">
      <c r="A72" s="14">
        <f>RANK(B72,$B$6:$B$210,0)</f>
        <v>49</v>
      </c>
      <c r="B72" s="15">
        <f>SUM(G72:L72)</f>
        <v>0</v>
      </c>
      <c r="C72" s="16" t="s">
        <v>15</v>
      </c>
      <c r="D72" s="15">
        <f>$B$6-B72</f>
        <v>454</v>
      </c>
      <c r="E72" s="10"/>
      <c r="F72" s="10"/>
      <c r="G72" s="262"/>
      <c r="H72" s="265"/>
      <c r="I72" s="271"/>
      <c r="J72" s="274"/>
      <c r="K72" s="268"/>
      <c r="L72" s="277"/>
      <c r="M72" s="15">
        <f>IF(ISBLANK(F72),0,MAX(G72,H72,I72,J72,K72,L72))</f>
        <v>0</v>
      </c>
      <c r="N72" s="15" t="e">
        <f>AVERAGE(G72:L72)</f>
        <v>#DIV/0!</v>
      </c>
      <c r="O72" s="3" t="str">
        <f>IF(M72&lt;75,"",VLOOKUP(M72,[1]Tabelle1!$J$16:$K$56,2,FALSE))</f>
        <v/>
      </c>
    </row>
    <row r="73" spans="1:15">
      <c r="A73" s="8">
        <f>RANK(B73,$B$6:$B$210,0)</f>
        <v>49</v>
      </c>
      <c r="B73" s="5">
        <f>SUM(G73:L73)</f>
        <v>0</v>
      </c>
      <c r="C73" s="9" t="s">
        <v>15</v>
      </c>
      <c r="D73" s="5">
        <f>$B$6-B73</f>
        <v>454</v>
      </c>
      <c r="E73" s="10"/>
      <c r="F73" s="10"/>
      <c r="G73" s="262"/>
      <c r="H73" s="265"/>
      <c r="I73" s="271"/>
      <c r="J73" s="274"/>
      <c r="K73" s="268"/>
      <c r="L73" s="277"/>
      <c r="M73" s="15">
        <f>IF(ISBLANK(F73),0,MAX(G73,H73,I73,J73,K73,L73))</f>
        <v>0</v>
      </c>
      <c r="N73" s="15" t="e">
        <f>AVERAGE(G73:L73)</f>
        <v>#DIV/0!</v>
      </c>
      <c r="O73" s="3" t="str">
        <f>IF(M73&lt;75,"",VLOOKUP(M73,[1]Tabelle1!$J$16:$K$56,2,FALSE))</f>
        <v/>
      </c>
    </row>
    <row r="74" spans="1:15">
      <c r="A74" s="8">
        <f>RANK(B74,$B$6:$B$210,0)</f>
        <v>49</v>
      </c>
      <c r="B74" s="5">
        <f>SUM(G74:L74)</f>
        <v>0</v>
      </c>
      <c r="C74" s="9"/>
      <c r="D74" s="5">
        <f>$B$6-B74</f>
        <v>454</v>
      </c>
      <c r="E74" s="10"/>
      <c r="F74" s="10"/>
      <c r="G74" s="262"/>
      <c r="H74" s="265"/>
      <c r="I74" s="271"/>
      <c r="J74" s="274"/>
      <c r="K74" s="268"/>
      <c r="L74" s="277"/>
      <c r="M74" s="15">
        <f>IF(ISBLANK(F74),0,MAX(G74,H74,I74,J74,K74,L74))</f>
        <v>0</v>
      </c>
      <c r="N74" s="15" t="e">
        <f>AVERAGE(G74:L74)</f>
        <v>#DIV/0!</v>
      </c>
      <c r="O74" s="3" t="str">
        <f>IF(M74&lt;75,"",VLOOKUP(M74,[1]Tabelle1!$J$16:$K$56,2,FALSE))</f>
        <v/>
      </c>
    </row>
    <row r="75" spans="1:15">
      <c r="A75" s="14">
        <f>RANK(B75,$B$6:$B$210,0)</f>
        <v>49</v>
      </c>
      <c r="B75" s="15">
        <f>SUM(G75:L75)</f>
        <v>0</v>
      </c>
      <c r="C75" s="16" t="s">
        <v>15</v>
      </c>
      <c r="D75" s="15">
        <f>$B$6-B75</f>
        <v>454</v>
      </c>
      <c r="E75" s="10"/>
      <c r="F75" s="10"/>
      <c r="G75" s="262"/>
      <c r="H75" s="265"/>
      <c r="I75" s="271"/>
      <c r="J75" s="274"/>
      <c r="K75" s="268"/>
      <c r="L75" s="277"/>
      <c r="M75" s="15">
        <f>IF(ISBLANK(F75),0,MAX(G75,H75,I75,J75,K75,L75))</f>
        <v>0</v>
      </c>
      <c r="N75" s="15" t="e">
        <f>AVERAGE(G75:L75)</f>
        <v>#DIV/0!</v>
      </c>
      <c r="O75" s="3" t="str">
        <f>IF(M75&lt;75,"",VLOOKUP(M75,[1]Tabelle1!$J$16:$K$56,2,FALSE))</f>
        <v/>
      </c>
    </row>
    <row r="76" spans="1:15">
      <c r="A76" s="14">
        <f>RANK(B76,$B$6:$B$210,0)</f>
        <v>49</v>
      </c>
      <c r="B76" s="15">
        <f>SUM(G76:L76)</f>
        <v>0</v>
      </c>
      <c r="C76" s="16" t="s">
        <v>15</v>
      </c>
      <c r="D76" s="15">
        <f>$B$6-B76</f>
        <v>454</v>
      </c>
      <c r="E76" s="10"/>
      <c r="F76" s="10"/>
      <c r="G76" s="262"/>
      <c r="H76" s="265"/>
      <c r="I76" s="271"/>
      <c r="J76" s="274"/>
      <c r="K76" s="268"/>
      <c r="L76" s="277"/>
      <c r="M76" s="15">
        <f>IF(ISBLANK(F76),0,MAX(G76,H76,I76,J76,K76,L76))</f>
        <v>0</v>
      </c>
      <c r="N76" s="15" t="e">
        <f>AVERAGE(G76:L76)</f>
        <v>#DIV/0!</v>
      </c>
      <c r="O76" s="3" t="str">
        <f>IF(M76&lt;75,"",VLOOKUP(M76,[1]Tabelle1!$J$16:$K$56,2,FALSE))</f>
        <v/>
      </c>
    </row>
    <row r="77" spans="1:15">
      <c r="A77" s="8">
        <f>RANK(B77,$B$6:$B$210,0)</f>
        <v>49</v>
      </c>
      <c r="B77" s="5">
        <f>SUM(G77:L77)</f>
        <v>0</v>
      </c>
      <c r="C77" s="9" t="s">
        <v>15</v>
      </c>
      <c r="D77" s="5">
        <f>$B$6-B77</f>
        <v>454</v>
      </c>
      <c r="E77" s="10"/>
      <c r="F77" s="10"/>
      <c r="G77" s="262"/>
      <c r="H77" s="265"/>
      <c r="I77" s="271"/>
      <c r="J77" s="274"/>
      <c r="K77" s="268"/>
      <c r="L77" s="277"/>
      <c r="M77" s="15">
        <f>IF(ISBLANK(F77),0,MAX(G77,H77,I77,J77,K77,L77))</f>
        <v>0</v>
      </c>
      <c r="N77" s="15" t="e">
        <f>AVERAGE(G77:L77)</f>
        <v>#DIV/0!</v>
      </c>
      <c r="O77" s="3" t="str">
        <f>IF(M77&lt;75,"",VLOOKUP(M77,[1]Tabelle1!$J$16:$K$56,2,FALSE))</f>
        <v/>
      </c>
    </row>
    <row r="78" spans="1:15">
      <c r="A78" s="8">
        <f>RANK(B78,$B$6:$B$210,0)</f>
        <v>49</v>
      </c>
      <c r="B78" s="5">
        <f>SUM(G78:L78)</f>
        <v>0</v>
      </c>
      <c r="C78" s="9" t="s">
        <v>15</v>
      </c>
      <c r="D78" s="5">
        <f>$B$6-B78</f>
        <v>454</v>
      </c>
      <c r="E78" s="10"/>
      <c r="F78" s="10"/>
      <c r="G78" s="262"/>
      <c r="H78" s="265"/>
      <c r="I78" s="271"/>
      <c r="J78" s="274"/>
      <c r="K78" s="268"/>
      <c r="L78" s="277"/>
      <c r="M78" s="15">
        <f>IF(ISBLANK(F78),0,MAX(G78,H78,I78,J78,K78,L78))</f>
        <v>0</v>
      </c>
      <c r="N78" s="15" t="e">
        <f>AVERAGE(G78:L78)</f>
        <v>#DIV/0!</v>
      </c>
      <c r="O78" s="3" t="str">
        <f>IF(M78&lt;75,"",VLOOKUP(M78,[1]Tabelle1!$J$16:$K$56,2,FALSE))</f>
        <v/>
      </c>
    </row>
    <row r="79" spans="1:15">
      <c r="A79" s="14">
        <f>RANK(B79,$B$6:$B$210,0)</f>
        <v>49</v>
      </c>
      <c r="B79" s="15">
        <f>SUM(G79:L79)</f>
        <v>0</v>
      </c>
      <c r="C79" s="16" t="s">
        <v>15</v>
      </c>
      <c r="D79" s="15">
        <f>$B$6-B79</f>
        <v>454</v>
      </c>
      <c r="E79" s="10"/>
      <c r="F79" s="10"/>
      <c r="G79" s="262"/>
      <c r="H79" s="265"/>
      <c r="I79" s="271"/>
      <c r="J79" s="274"/>
      <c r="K79" s="268"/>
      <c r="L79" s="277"/>
      <c r="M79" s="15">
        <f>IF(ISBLANK(F79),0,MAX(G79,H79,I79,J79,K79,L79))</f>
        <v>0</v>
      </c>
      <c r="N79" s="15" t="e">
        <f>AVERAGE(G79:L79)</f>
        <v>#DIV/0!</v>
      </c>
      <c r="O79" s="3" t="str">
        <f>IF(M79&lt;75,"",VLOOKUP(M79,[1]Tabelle1!$J$16:$K$56,2,FALSE))</f>
        <v/>
      </c>
    </row>
    <row r="80" spans="1:15">
      <c r="A80" s="8">
        <f>RANK(B80,$B$6:$B$210,0)</f>
        <v>49</v>
      </c>
      <c r="B80" s="5">
        <f>SUM(G80:L80)</f>
        <v>0</v>
      </c>
      <c r="C80" s="9"/>
      <c r="D80" s="5">
        <f>$B$6-B80</f>
        <v>454</v>
      </c>
      <c r="E80" s="10"/>
      <c r="F80" s="10"/>
      <c r="G80" s="262"/>
      <c r="H80" s="265"/>
      <c r="I80" s="271"/>
      <c r="J80" s="274"/>
      <c r="K80" s="268"/>
      <c r="L80" s="277"/>
      <c r="M80" s="15">
        <f>IF(ISBLANK(F80),0,MAX(G80,H80,I80,J80,K80,L80))</f>
        <v>0</v>
      </c>
      <c r="N80" s="15" t="e">
        <f>AVERAGE(G80:L80)</f>
        <v>#DIV/0!</v>
      </c>
      <c r="O80" s="3" t="str">
        <f>IF(M80&lt;75,"",VLOOKUP(M80,[1]Tabelle1!$J$16:$K$56,2,FALSE))</f>
        <v/>
      </c>
    </row>
    <row r="81" spans="1:15">
      <c r="A81" s="8">
        <f>RANK(B81,$B$6:$B$210,0)</f>
        <v>49</v>
      </c>
      <c r="B81" s="5">
        <f>SUM(G81:L81)</f>
        <v>0</v>
      </c>
      <c r="C81" s="9" t="s">
        <v>15</v>
      </c>
      <c r="D81" s="5">
        <f>$B$6-B81</f>
        <v>454</v>
      </c>
      <c r="E81" s="10"/>
      <c r="F81" s="10"/>
      <c r="G81" s="262"/>
      <c r="H81" s="265"/>
      <c r="I81" s="271"/>
      <c r="J81" s="274"/>
      <c r="K81" s="268"/>
      <c r="L81" s="277"/>
      <c r="M81" s="15">
        <f>IF(ISBLANK(F81),0,MAX(G81,H81,I81,J81,K81,L81))</f>
        <v>0</v>
      </c>
      <c r="N81" s="15" t="e">
        <f>AVERAGE(G81:L81)</f>
        <v>#DIV/0!</v>
      </c>
      <c r="O81" s="3" t="str">
        <f>IF(M81&lt;75,"",VLOOKUP(M81,[1]Tabelle1!$J$16:$K$56,2,FALSE))</f>
        <v/>
      </c>
    </row>
    <row r="82" spans="1:15">
      <c r="A82" s="14">
        <f>RANK(B82,$B$6:$B$210,0)</f>
        <v>49</v>
      </c>
      <c r="B82" s="15">
        <f>SUM(G82:L82)</f>
        <v>0</v>
      </c>
      <c r="C82" s="16" t="s">
        <v>15</v>
      </c>
      <c r="D82" s="15">
        <f>$B$6-B82</f>
        <v>454</v>
      </c>
      <c r="E82" s="10"/>
      <c r="F82" s="10"/>
      <c r="G82" s="262"/>
      <c r="H82" s="265"/>
      <c r="I82" s="271"/>
      <c r="J82" s="274"/>
      <c r="K82" s="268"/>
      <c r="L82" s="277"/>
      <c r="M82" s="15">
        <f>IF(ISBLANK(F82),0,MAX(G82,H82,I82,J82,K82,L82))</f>
        <v>0</v>
      </c>
      <c r="N82" s="15" t="e">
        <f>AVERAGE(G82:L82)</f>
        <v>#DIV/0!</v>
      </c>
      <c r="O82" s="3" t="str">
        <f>IF(M82&lt;75,"",VLOOKUP(M82,[1]Tabelle1!$J$16:$K$56,2,FALSE))</f>
        <v/>
      </c>
    </row>
    <row r="83" spans="1:15">
      <c r="A83" s="8">
        <f>RANK(B83,$B$6:$B$210,0)</f>
        <v>49</v>
      </c>
      <c r="B83" s="5">
        <f>SUM(G83:L83)</f>
        <v>0</v>
      </c>
      <c r="C83" s="9" t="s">
        <v>15</v>
      </c>
      <c r="D83" s="5">
        <f>$B$6-B83</f>
        <v>454</v>
      </c>
      <c r="E83" s="18"/>
      <c r="F83" s="18"/>
      <c r="G83" s="262"/>
      <c r="H83" s="265"/>
      <c r="I83" s="271"/>
      <c r="J83" s="274"/>
      <c r="K83" s="268"/>
      <c r="L83" s="277"/>
      <c r="M83" s="15">
        <f>IF(ISBLANK(F83),0,MAX(G83,H83,I83,J83,K83,L83))</f>
        <v>0</v>
      </c>
      <c r="N83" s="15" t="e">
        <f>AVERAGE(G83:L83)</f>
        <v>#DIV/0!</v>
      </c>
      <c r="O83" s="3" t="str">
        <f>IF(M83&lt;75,"",VLOOKUP(M83,[1]Tabelle1!$J$16:$K$56,2,FALSE))</f>
        <v/>
      </c>
    </row>
    <row r="84" spans="1:15">
      <c r="A84" s="14">
        <f>RANK(B84,$B$6:$B$210,0)</f>
        <v>49</v>
      </c>
      <c r="B84" s="15">
        <f>SUM(G84:L84)</f>
        <v>0</v>
      </c>
      <c r="C84" s="16" t="s">
        <v>15</v>
      </c>
      <c r="D84" s="15">
        <f>$B$6-B84</f>
        <v>454</v>
      </c>
      <c r="E84" s="10"/>
      <c r="F84" s="10"/>
      <c r="G84" s="262"/>
      <c r="H84" s="265"/>
      <c r="I84" s="271"/>
      <c r="J84" s="274"/>
      <c r="K84" s="268"/>
      <c r="L84" s="277"/>
      <c r="M84" s="15">
        <f>IF(ISBLANK(F84),0,MAX(G84,H84,I84,J84,K84,L84))</f>
        <v>0</v>
      </c>
      <c r="N84" s="15" t="e">
        <f>AVERAGE(G84:L84)</f>
        <v>#DIV/0!</v>
      </c>
      <c r="O84" s="3" t="str">
        <f>IF(M84&lt;75,"",VLOOKUP(M84,[1]Tabelle1!$J$16:$K$56,2,FALSE))</f>
        <v/>
      </c>
    </row>
    <row r="85" spans="1:15">
      <c r="A85" s="14">
        <f>RANK(B85,$B$6:$B$210,0)</f>
        <v>49</v>
      </c>
      <c r="B85" s="15">
        <f>SUM(G85:L85)</f>
        <v>0</v>
      </c>
      <c r="C85" s="16" t="s">
        <v>15</v>
      </c>
      <c r="D85" s="15">
        <f>$B$6-B85</f>
        <v>454</v>
      </c>
      <c r="E85" s="10"/>
      <c r="F85" s="10"/>
      <c r="G85" s="262"/>
      <c r="H85" s="265"/>
      <c r="I85" s="271"/>
      <c r="J85" s="274"/>
      <c r="K85" s="268"/>
      <c r="L85" s="277"/>
      <c r="M85" s="15">
        <f>IF(ISBLANK(F85),0,MAX(G85,H85,I85,J85,K85,L85))</f>
        <v>0</v>
      </c>
      <c r="N85" s="15" t="e">
        <f>AVERAGE(G85:L85)</f>
        <v>#DIV/0!</v>
      </c>
      <c r="O85" s="3" t="str">
        <f>IF(M85&lt;75,"",VLOOKUP(M85,[1]Tabelle1!$J$16:$K$56,2,FALSE))</f>
        <v/>
      </c>
    </row>
    <row r="86" spans="1:15">
      <c r="A86" s="8">
        <f>RANK(B86,$B$6:$B$210,0)</f>
        <v>49</v>
      </c>
      <c r="B86" s="5">
        <f>SUM(G86:L86)</f>
        <v>0</v>
      </c>
      <c r="C86" s="9" t="s">
        <v>15</v>
      </c>
      <c r="D86" s="5">
        <f>$B$6-B86</f>
        <v>454</v>
      </c>
      <c r="E86" s="10"/>
      <c r="F86" s="10"/>
      <c r="G86" s="262"/>
      <c r="H86" s="265"/>
      <c r="I86" s="271"/>
      <c r="J86" s="274"/>
      <c r="K86" s="268"/>
      <c r="L86" s="277"/>
      <c r="M86" s="15">
        <f>IF(ISBLANK(F86),0,MAX(G86,H86,I86,J86,K86,L86))</f>
        <v>0</v>
      </c>
      <c r="N86" s="15" t="e">
        <f>AVERAGE(G86:L86)</f>
        <v>#DIV/0!</v>
      </c>
      <c r="O86" s="3" t="str">
        <f>IF(M86&lt;75,"",VLOOKUP(M86,[1]Tabelle1!$J$16:$K$56,2,FALSE))</f>
        <v/>
      </c>
    </row>
    <row r="87" spans="1:15">
      <c r="A87" s="8">
        <f>RANK(B87,$B$6:$B$210,0)</f>
        <v>49</v>
      </c>
      <c r="B87" s="5">
        <f>SUM(G87:L87)</f>
        <v>0</v>
      </c>
      <c r="C87" s="9" t="s">
        <v>15</v>
      </c>
      <c r="D87" s="5">
        <f>$B$6-B87</f>
        <v>454</v>
      </c>
      <c r="E87" s="10"/>
      <c r="F87" s="10"/>
      <c r="G87" s="262"/>
      <c r="H87" s="265"/>
      <c r="I87" s="271"/>
      <c r="J87" s="274"/>
      <c r="K87" s="268"/>
      <c r="L87" s="277"/>
      <c r="M87" s="15">
        <f>IF(ISBLANK(F87),0,MAX(G87,H87,I87,J87,K87,L87))</f>
        <v>0</v>
      </c>
      <c r="N87" s="15" t="e">
        <f>AVERAGE(G87:L87)</f>
        <v>#DIV/0!</v>
      </c>
      <c r="O87" s="3" t="str">
        <f>IF(M87&lt;75,"",VLOOKUP(M87,[1]Tabelle1!$J$16:$K$56,2,FALSE))</f>
        <v/>
      </c>
    </row>
    <row r="88" spans="1:15">
      <c r="A88" s="14">
        <f>RANK(B88,$B$6:$B$210,0)</f>
        <v>49</v>
      </c>
      <c r="B88" s="15">
        <f>SUM(G88:L88)</f>
        <v>0</v>
      </c>
      <c r="C88" s="16" t="s">
        <v>15</v>
      </c>
      <c r="D88" s="15">
        <f>$B$6-B88</f>
        <v>454</v>
      </c>
      <c r="E88" s="10"/>
      <c r="F88" s="10"/>
      <c r="G88" s="262"/>
      <c r="H88" s="265"/>
      <c r="I88" s="271"/>
      <c r="J88" s="274"/>
      <c r="K88" s="268"/>
      <c r="L88" s="277"/>
      <c r="M88" s="15">
        <f>IF(ISBLANK(F88),0,MAX(G88,H88,I88,J88,K88,L88))</f>
        <v>0</v>
      </c>
      <c r="N88" s="15" t="e">
        <f>AVERAGE(G88:L88)</f>
        <v>#DIV/0!</v>
      </c>
      <c r="O88" s="3" t="str">
        <f>IF(M88&lt;75,"",VLOOKUP(M88,[1]Tabelle1!$J$16:$K$56,2,FALSE))</f>
        <v/>
      </c>
    </row>
    <row r="89" spans="1:15">
      <c r="A89" s="8">
        <f>RANK(B89,$B$6:$B$210,0)</f>
        <v>49</v>
      </c>
      <c r="B89" s="5">
        <f>SUM(G89:L89)</f>
        <v>0</v>
      </c>
      <c r="C89" s="9" t="s">
        <v>15</v>
      </c>
      <c r="D89" s="5">
        <f>$B$6-B89</f>
        <v>454</v>
      </c>
      <c r="E89" s="10"/>
      <c r="F89" s="10"/>
      <c r="G89" s="262"/>
      <c r="H89" s="265"/>
      <c r="I89" s="271"/>
      <c r="J89" s="274"/>
      <c r="K89" s="268"/>
      <c r="L89" s="277"/>
      <c r="M89" s="15">
        <f>IF(ISBLANK(F89),0,MAX(G89,H89,I89,J89,K89,L89))</f>
        <v>0</v>
      </c>
      <c r="N89" s="15" t="e">
        <f>AVERAGE(G89:L89)</f>
        <v>#DIV/0!</v>
      </c>
      <c r="O89" s="3" t="str">
        <f>IF(M89&lt;75,"",VLOOKUP(M89,[1]Tabelle1!$J$16:$K$56,2,FALSE))</f>
        <v/>
      </c>
    </row>
    <row r="90" spans="1:15">
      <c r="A90" s="14">
        <f>RANK(B90,$B$6:$B$210,0)</f>
        <v>49</v>
      </c>
      <c r="B90" s="15">
        <f>SUM(G90:L90)</f>
        <v>0</v>
      </c>
      <c r="C90" s="16" t="s">
        <v>15</v>
      </c>
      <c r="D90" s="15">
        <f>$B$6-B90</f>
        <v>454</v>
      </c>
      <c r="E90" s="10"/>
      <c r="F90" s="10"/>
      <c r="G90" s="262"/>
      <c r="H90" s="265"/>
      <c r="I90" s="271"/>
      <c r="J90" s="274"/>
      <c r="K90" s="268"/>
      <c r="L90" s="277"/>
      <c r="M90" s="15">
        <f>IF(ISBLANK(F90),0,MAX(G90,H90,I90,J90,K90,L90))</f>
        <v>0</v>
      </c>
      <c r="N90" s="15" t="e">
        <f>AVERAGE(G90:L90)</f>
        <v>#DIV/0!</v>
      </c>
      <c r="O90" s="3" t="str">
        <f>IF(M90&lt;75,"",VLOOKUP(M90,[1]Tabelle1!$J$16:$K$56,2,FALSE))</f>
        <v/>
      </c>
    </row>
    <row r="91" spans="1:15">
      <c r="A91" s="8">
        <f>RANK(B91,$B$6:$B$210,0)</f>
        <v>49</v>
      </c>
      <c r="B91" s="5">
        <f>SUM(G91:L91)</f>
        <v>0</v>
      </c>
      <c r="C91" s="9" t="s">
        <v>15</v>
      </c>
      <c r="D91" s="5">
        <f>$B$6-B91</f>
        <v>454</v>
      </c>
      <c r="E91" s="10"/>
      <c r="F91" s="10"/>
      <c r="G91" s="262"/>
      <c r="H91" s="265"/>
      <c r="I91" s="271"/>
      <c r="J91" s="274"/>
      <c r="K91" s="268"/>
      <c r="L91" s="277"/>
      <c r="M91" s="15">
        <f>IF(ISBLANK(F91),0,MAX(G91,H91,I91,J91,K91,L91))</f>
        <v>0</v>
      </c>
      <c r="N91" s="15" t="e">
        <f>AVERAGE(G91:L91)</f>
        <v>#DIV/0!</v>
      </c>
      <c r="O91" s="3" t="str">
        <f>IF(M91&lt;75,"",VLOOKUP(M91,[1]Tabelle1!$J$16:$K$56,2,FALSE))</f>
        <v/>
      </c>
    </row>
    <row r="92" spans="1:15">
      <c r="A92" s="14">
        <f>RANK(B92,$B$6:$B$210,0)</f>
        <v>49</v>
      </c>
      <c r="B92" s="15">
        <f>SUM(G92:L92)</f>
        <v>0</v>
      </c>
      <c r="C92" s="16" t="s">
        <v>15</v>
      </c>
      <c r="D92" s="15">
        <f>$B$6-B92</f>
        <v>454</v>
      </c>
      <c r="E92" s="10"/>
      <c r="F92" s="10"/>
      <c r="G92" s="262"/>
      <c r="H92" s="265"/>
      <c r="I92" s="271"/>
      <c r="J92" s="274"/>
      <c r="K92" s="268"/>
      <c r="L92" s="277"/>
      <c r="M92" s="15">
        <f>IF(ISBLANK(F92),0,MAX(G92,H92,I92,J92,K92,L92))</f>
        <v>0</v>
      </c>
      <c r="N92" s="15" t="e">
        <f>AVERAGE(G92:L92)</f>
        <v>#DIV/0!</v>
      </c>
      <c r="O92" s="3" t="str">
        <f>IF(M92&lt;75,"",VLOOKUP(M92,[1]Tabelle1!$J$16:$K$56,2,FALSE))</f>
        <v/>
      </c>
    </row>
    <row r="93" spans="1:15">
      <c r="A93" s="14">
        <f>RANK(B93,$B$6:$B$210,0)</f>
        <v>49</v>
      </c>
      <c r="B93" s="15">
        <f>SUM(G93:L93)</f>
        <v>0</v>
      </c>
      <c r="C93" s="16" t="s">
        <v>15</v>
      </c>
      <c r="D93" s="15">
        <f>$B$6-B93</f>
        <v>454</v>
      </c>
      <c r="E93" s="10"/>
      <c r="F93" s="10"/>
      <c r="G93" s="262"/>
      <c r="H93" s="265"/>
      <c r="I93" s="271"/>
      <c r="J93" s="274"/>
      <c r="K93" s="268"/>
      <c r="L93" s="277"/>
      <c r="M93" s="15">
        <f>IF(ISBLANK(F93),0,MAX(G93,H93,I93,J93,K93,L93))</f>
        <v>0</v>
      </c>
      <c r="N93" s="15" t="e">
        <f>AVERAGE(G93:L93)</f>
        <v>#DIV/0!</v>
      </c>
      <c r="O93" s="3" t="str">
        <f>IF(M93&lt;75,"",VLOOKUP(M93,[1]Tabelle1!$J$16:$K$56,2,FALSE))</f>
        <v/>
      </c>
    </row>
    <row r="94" spans="1:15">
      <c r="A94" s="14">
        <f>RANK(B94,$B$6:$B$210,0)</f>
        <v>49</v>
      </c>
      <c r="B94" s="15">
        <f>SUM(G94:L94)</f>
        <v>0</v>
      </c>
      <c r="C94" s="16" t="s">
        <v>15</v>
      </c>
      <c r="D94" s="15">
        <f>$B$6-B94</f>
        <v>454</v>
      </c>
      <c r="E94" s="10"/>
      <c r="F94" s="10"/>
      <c r="G94" s="262"/>
      <c r="H94" s="265"/>
      <c r="I94" s="271"/>
      <c r="J94" s="274"/>
      <c r="K94" s="268"/>
      <c r="L94" s="277"/>
      <c r="M94" s="15">
        <f>IF(ISBLANK(F94),0,MAX(G94,H94,I94,J94,K94,L94))</f>
        <v>0</v>
      </c>
      <c r="N94" s="15" t="e">
        <f>AVERAGE(G94:L94)</f>
        <v>#DIV/0!</v>
      </c>
      <c r="O94" s="3" t="str">
        <f>IF(M94&lt;75,"",VLOOKUP(M94,[1]Tabelle1!$J$16:$K$56,2,FALSE))</f>
        <v/>
      </c>
    </row>
    <row r="95" spans="1:15">
      <c r="A95" s="8">
        <f>RANK(B95,$B$6:$B$210,0)</f>
        <v>49</v>
      </c>
      <c r="B95" s="5">
        <f>SUM(G95:L95)</f>
        <v>0</v>
      </c>
      <c r="C95" s="9" t="s">
        <v>15</v>
      </c>
      <c r="D95" s="5">
        <f>$B$6-B95</f>
        <v>454</v>
      </c>
      <c r="E95" s="10"/>
      <c r="F95" s="10"/>
      <c r="G95" s="262"/>
      <c r="H95" s="265"/>
      <c r="I95" s="271"/>
      <c r="J95" s="274"/>
      <c r="K95" s="268"/>
      <c r="L95" s="277"/>
      <c r="M95" s="15">
        <f>IF(ISBLANK(F95),0,MAX(G95,H95,I95,J95,K95,L95))</f>
        <v>0</v>
      </c>
      <c r="N95" s="15" t="e">
        <f>AVERAGE(G95:L95)</f>
        <v>#DIV/0!</v>
      </c>
      <c r="O95" s="3" t="str">
        <f>IF(M95&lt;75,"",VLOOKUP(M95,[1]Tabelle1!$J$16:$K$56,2,FALSE))</f>
        <v/>
      </c>
    </row>
    <row r="96" spans="1:15">
      <c r="A96" s="8">
        <f>RANK(B96,$B$6:$B$210,0)</f>
        <v>49</v>
      </c>
      <c r="B96" s="5">
        <f>SUM(G96:L96)</f>
        <v>0</v>
      </c>
      <c r="C96" s="9" t="s">
        <v>15</v>
      </c>
      <c r="D96" s="5">
        <f>$B$6-B96</f>
        <v>454</v>
      </c>
      <c r="E96" s="10"/>
      <c r="F96" s="10"/>
      <c r="G96" s="262"/>
      <c r="H96" s="265"/>
      <c r="I96" s="271"/>
      <c r="J96" s="274"/>
      <c r="K96" s="268"/>
      <c r="L96" s="277"/>
      <c r="M96" s="15">
        <f>IF(ISBLANK(F96),0,MAX(G96,H96,I96,J96,K96,L96))</f>
        <v>0</v>
      </c>
      <c r="N96" s="15" t="e">
        <f>AVERAGE(G96:L96)</f>
        <v>#DIV/0!</v>
      </c>
      <c r="O96" s="3" t="str">
        <f>IF(M96&lt;75,"",VLOOKUP(M96,[1]Tabelle1!$J$16:$K$56,2,FALSE))</f>
        <v/>
      </c>
    </row>
    <row r="97" spans="1:15">
      <c r="A97" s="14">
        <f>RANK(B97,$B$6:$B$210,0)</f>
        <v>49</v>
      </c>
      <c r="B97" s="15">
        <f>SUM(G97:L97)</f>
        <v>0</v>
      </c>
      <c r="C97" s="16" t="s">
        <v>15</v>
      </c>
      <c r="D97" s="15">
        <f>$B$6-B97</f>
        <v>454</v>
      </c>
      <c r="E97" s="10"/>
      <c r="F97" s="10"/>
      <c r="G97" s="262"/>
      <c r="H97" s="265"/>
      <c r="I97" s="271"/>
      <c r="J97" s="274"/>
      <c r="K97" s="268"/>
      <c r="L97" s="277"/>
      <c r="M97" s="15">
        <f>IF(ISBLANK(F97),0,MAX(G97,H97,I97,J97,K97,L97))</f>
        <v>0</v>
      </c>
      <c r="N97" s="15" t="e">
        <f>AVERAGE(G97:L97)</f>
        <v>#DIV/0!</v>
      </c>
      <c r="O97" s="3" t="str">
        <f>IF(M97&lt;75,"",VLOOKUP(M97,[1]Tabelle1!$J$16:$K$56,2,FALSE))</f>
        <v/>
      </c>
    </row>
    <row r="98" spans="1:15">
      <c r="A98" s="8">
        <f>RANK(B98,$B$6:$B$210,0)</f>
        <v>49</v>
      </c>
      <c r="B98" s="5">
        <f>SUM(G98:L98)</f>
        <v>0</v>
      </c>
      <c r="C98" s="9" t="s">
        <v>15</v>
      </c>
      <c r="D98" s="5">
        <f>$B$6-B98</f>
        <v>454</v>
      </c>
      <c r="E98" s="10"/>
      <c r="F98" s="10"/>
      <c r="G98" s="262"/>
      <c r="H98" s="265"/>
      <c r="I98" s="271"/>
      <c r="J98" s="274"/>
      <c r="K98" s="268"/>
      <c r="L98" s="277"/>
      <c r="M98" s="15">
        <f>IF(ISBLANK(F98),0,MAX(G98,H98,I98,J98,K98,L98))</f>
        <v>0</v>
      </c>
      <c r="N98" s="15" t="e">
        <f>AVERAGE(G98:L98)</f>
        <v>#DIV/0!</v>
      </c>
      <c r="O98" s="3" t="str">
        <f>IF(M98&lt;75,"",VLOOKUP(M98,[1]Tabelle1!$J$16:$K$56,2,FALSE))</f>
        <v/>
      </c>
    </row>
    <row r="99" spans="1:15">
      <c r="A99" s="8">
        <f>RANK(B99,$B$6:$B$210,0)</f>
        <v>49</v>
      </c>
      <c r="B99" s="5">
        <f>SUM(G99:L99)</f>
        <v>0</v>
      </c>
      <c r="C99" s="9" t="s">
        <v>15</v>
      </c>
      <c r="D99" s="5">
        <f>$B$6-B99</f>
        <v>454</v>
      </c>
      <c r="E99" s="10"/>
      <c r="F99" s="10"/>
      <c r="G99" s="262"/>
      <c r="H99" s="265"/>
      <c r="I99" s="271"/>
      <c r="J99" s="274"/>
      <c r="K99" s="268"/>
      <c r="L99" s="277"/>
      <c r="M99" s="15">
        <f>IF(ISBLANK(F99),0,MAX(G99,H99,I99,J99,K99,L99))</f>
        <v>0</v>
      </c>
      <c r="N99" s="15" t="e">
        <f>AVERAGE(G99:L99)</f>
        <v>#DIV/0!</v>
      </c>
      <c r="O99" s="3" t="str">
        <f>IF(M99&lt;75,"",VLOOKUP(M99,[1]Tabelle1!$J$16:$K$56,2,FALSE))</f>
        <v/>
      </c>
    </row>
    <row r="100" spans="1:15">
      <c r="A100" s="14">
        <f>RANK(B100,$B$6:$B$210,0)</f>
        <v>49</v>
      </c>
      <c r="B100" s="15">
        <f>SUM(G100:L100)</f>
        <v>0</v>
      </c>
      <c r="C100" s="16" t="s">
        <v>15</v>
      </c>
      <c r="D100" s="15">
        <f>$B$6-B100</f>
        <v>454</v>
      </c>
      <c r="E100" s="10"/>
      <c r="F100" s="10"/>
      <c r="G100" s="262"/>
      <c r="H100" s="265"/>
      <c r="I100" s="271"/>
      <c r="J100" s="274"/>
      <c r="K100" s="268"/>
      <c r="L100" s="277"/>
      <c r="M100" s="15">
        <f>IF(ISBLANK(F100),0,MAX(G100,H100,I100,J100,K100,L100))</f>
        <v>0</v>
      </c>
      <c r="N100" s="15" t="e">
        <f>AVERAGE(G100:L100)</f>
        <v>#DIV/0!</v>
      </c>
      <c r="O100" s="3" t="str">
        <f>IF(M100&lt;75,"",VLOOKUP(M100,[1]Tabelle1!$J$16:$K$56,2,FALSE))</f>
        <v/>
      </c>
    </row>
    <row r="101" spans="1:15">
      <c r="A101" s="8">
        <f>RANK(B101,$B$6:$B$210,0)</f>
        <v>49</v>
      </c>
      <c r="B101" s="5">
        <f>SUM(G101:L101)</f>
        <v>0</v>
      </c>
      <c r="C101" s="9" t="s">
        <v>15</v>
      </c>
      <c r="D101" s="5">
        <f>$B$6-B101</f>
        <v>454</v>
      </c>
      <c r="E101" s="10"/>
      <c r="F101" s="10"/>
      <c r="G101" s="262"/>
      <c r="H101" s="265"/>
      <c r="I101" s="271"/>
      <c r="J101" s="274"/>
      <c r="K101" s="268"/>
      <c r="L101" s="277"/>
      <c r="M101" s="15">
        <f>IF(ISBLANK(F101),0,MAX(G101,H101,I101,J101,K101,L101))</f>
        <v>0</v>
      </c>
      <c r="N101" s="15" t="e">
        <f>AVERAGE(G101:L101)</f>
        <v>#DIV/0!</v>
      </c>
      <c r="O101" s="3" t="str">
        <f>IF(M101&lt;75,"",VLOOKUP(M101,[1]Tabelle1!$J$16:$K$56,2,FALSE))</f>
        <v/>
      </c>
    </row>
    <row r="102" spans="1:15">
      <c r="A102" s="14">
        <f>RANK(B102,$B$6:$B$210,0)</f>
        <v>49</v>
      </c>
      <c r="B102" s="15">
        <f>SUM(G102:L102)</f>
        <v>0</v>
      </c>
      <c r="C102" s="16" t="s">
        <v>15</v>
      </c>
      <c r="D102" s="15">
        <f>$B$6-B102</f>
        <v>454</v>
      </c>
      <c r="E102" s="10"/>
      <c r="F102" s="10"/>
      <c r="G102" s="262"/>
      <c r="H102" s="265"/>
      <c r="I102" s="271"/>
      <c r="J102" s="274"/>
      <c r="K102" s="268"/>
      <c r="L102" s="277"/>
      <c r="M102" s="15">
        <f>IF(ISBLANK(F102),0,MAX(G102,H102,I102,J102,K102,L102))</f>
        <v>0</v>
      </c>
      <c r="N102" s="15" t="e">
        <f>AVERAGE(G102:L102)</f>
        <v>#DIV/0!</v>
      </c>
      <c r="O102" s="3" t="str">
        <f>IF(M102&lt;75,"",VLOOKUP(M102,[1]Tabelle1!$J$16:$K$56,2,FALSE))</f>
        <v/>
      </c>
    </row>
    <row r="103" spans="1:15">
      <c r="A103" s="14">
        <f>RANK(B103,$B$6:$B$210,0)</f>
        <v>49</v>
      </c>
      <c r="B103" s="15">
        <f>SUM(G103:L103)</f>
        <v>0</v>
      </c>
      <c r="C103" s="16" t="s">
        <v>15</v>
      </c>
      <c r="D103" s="15">
        <f>$B$6-B103</f>
        <v>454</v>
      </c>
      <c r="E103" s="10"/>
      <c r="F103" s="10"/>
      <c r="G103" s="262"/>
      <c r="H103" s="265"/>
      <c r="I103" s="271"/>
      <c r="J103" s="274"/>
      <c r="K103" s="268"/>
      <c r="L103" s="277"/>
      <c r="M103" s="15">
        <f>IF(ISBLANK(F103),0,MAX(G103,H103,I103,J103,K103,L103))</f>
        <v>0</v>
      </c>
      <c r="N103" s="15" t="e">
        <f>AVERAGE(G103:L103)</f>
        <v>#DIV/0!</v>
      </c>
      <c r="O103" s="3" t="str">
        <f>IF(M103&lt;75,"",VLOOKUP(M103,[1]Tabelle1!$J$16:$K$56,2,FALSE))</f>
        <v/>
      </c>
    </row>
    <row r="104" spans="1:15">
      <c r="A104" s="14">
        <f>RANK(B104,$B$6:$B$210,0)</f>
        <v>49</v>
      </c>
      <c r="B104" s="15">
        <f>SUM(G104:L104)</f>
        <v>0</v>
      </c>
      <c r="C104" s="16" t="s">
        <v>15</v>
      </c>
      <c r="D104" s="15">
        <f>$B$6-B104</f>
        <v>454</v>
      </c>
      <c r="E104" s="10"/>
      <c r="F104" s="10"/>
      <c r="G104" s="262"/>
      <c r="H104" s="265"/>
      <c r="I104" s="271"/>
      <c r="J104" s="274"/>
      <c r="K104" s="268"/>
      <c r="L104" s="277"/>
      <c r="M104" s="15">
        <f>IF(ISBLANK(F104),0,MAX(G104,H104,I104,J104,K104,L104))</f>
        <v>0</v>
      </c>
      <c r="N104" s="15" t="e">
        <f>AVERAGE(G104:L104)</f>
        <v>#DIV/0!</v>
      </c>
      <c r="O104" s="3" t="str">
        <f>IF(M104&lt;75,"",VLOOKUP(M104,[1]Tabelle1!$J$16:$K$56,2,FALSE))</f>
        <v/>
      </c>
    </row>
    <row r="105" spans="1:15">
      <c r="A105" s="8">
        <f>RANK(B105,$B$6:$B$210,0)</f>
        <v>49</v>
      </c>
      <c r="B105" s="5">
        <f>SUM(G105:L105)</f>
        <v>0</v>
      </c>
      <c r="C105" s="9" t="s">
        <v>15</v>
      </c>
      <c r="D105" s="5">
        <f>$B$6-B105</f>
        <v>454</v>
      </c>
      <c r="E105" s="10"/>
      <c r="F105" s="10"/>
      <c r="G105" s="262"/>
      <c r="H105" s="265"/>
      <c r="I105" s="271"/>
      <c r="J105" s="274"/>
      <c r="K105" s="268"/>
      <c r="L105" s="277"/>
      <c r="M105" s="15">
        <f>IF(ISBLANK(F105),0,MAX(G105,H105,I105,J105,K105,L105))</f>
        <v>0</v>
      </c>
      <c r="N105" s="15" t="e">
        <f>AVERAGE(G105:L105)</f>
        <v>#DIV/0!</v>
      </c>
      <c r="O105" s="3" t="str">
        <f>IF(M105&lt;75,"",VLOOKUP(M105,[1]Tabelle1!$J$16:$K$56,2,FALSE))</f>
        <v/>
      </c>
    </row>
    <row r="106" spans="1:15">
      <c r="A106" s="8">
        <f>RANK(B106,$B$6:$B$210,0)</f>
        <v>49</v>
      </c>
      <c r="B106" s="5">
        <f>SUM(G106:L106)</f>
        <v>0</v>
      </c>
      <c r="C106" s="9" t="s">
        <v>15</v>
      </c>
      <c r="D106" s="5">
        <f>$B$6-B106</f>
        <v>454</v>
      </c>
      <c r="E106" s="10"/>
      <c r="F106" s="10"/>
      <c r="G106" s="262"/>
      <c r="H106" s="265"/>
      <c r="I106" s="271"/>
      <c r="J106" s="274"/>
      <c r="K106" s="268"/>
      <c r="L106" s="277"/>
      <c r="M106" s="15">
        <f>IF(ISBLANK(F106),0,MAX(G106,H106,I106,J106,K106,L106))</f>
        <v>0</v>
      </c>
      <c r="N106" s="15" t="e">
        <f>AVERAGE(G106:L106)</f>
        <v>#DIV/0!</v>
      </c>
      <c r="O106" s="3" t="str">
        <f>IF(M106&lt;75,"",VLOOKUP(M106,[1]Tabelle1!$J$16:$K$56,2,FALSE))</f>
        <v/>
      </c>
    </row>
    <row r="107" spans="1:15">
      <c r="A107" s="8">
        <f>RANK(B107,$B$6:$B$210,0)</f>
        <v>49</v>
      </c>
      <c r="B107" s="5">
        <f>SUM(G107:L107)</f>
        <v>0</v>
      </c>
      <c r="C107" s="9" t="s">
        <v>15</v>
      </c>
      <c r="D107" s="5">
        <f>$B$6-B107</f>
        <v>454</v>
      </c>
      <c r="E107" s="10"/>
      <c r="F107" s="10"/>
      <c r="G107" s="262"/>
      <c r="H107" s="265"/>
      <c r="I107" s="271"/>
      <c r="J107" s="274"/>
      <c r="K107" s="268"/>
      <c r="L107" s="277"/>
      <c r="M107" s="15">
        <f>IF(ISBLANK(F107),0,MAX(G107,H107,I107,J107,K107,L107))</f>
        <v>0</v>
      </c>
      <c r="N107" s="15" t="e">
        <f>AVERAGE(G107:L107)</f>
        <v>#DIV/0!</v>
      </c>
      <c r="O107" s="3" t="str">
        <f>IF(M107&lt;75,"",VLOOKUP(M107,[1]Tabelle1!$J$16:$K$56,2,FALSE))</f>
        <v/>
      </c>
    </row>
    <row r="108" spans="1:15">
      <c r="A108" s="8">
        <f>RANK(B108,$B$6:$B$210,0)</f>
        <v>49</v>
      </c>
      <c r="B108" s="5">
        <f>SUM(G108:L108)</f>
        <v>0</v>
      </c>
      <c r="C108" s="9" t="s">
        <v>15</v>
      </c>
      <c r="D108" s="5">
        <f>$B$6-B108</f>
        <v>454</v>
      </c>
      <c r="E108" s="10"/>
      <c r="F108" s="10"/>
      <c r="G108" s="262"/>
      <c r="H108" s="265"/>
      <c r="I108" s="271"/>
      <c r="J108" s="274"/>
      <c r="K108" s="268"/>
      <c r="L108" s="277"/>
      <c r="M108" s="15">
        <f>IF(ISBLANK(F108),0,MAX(G108,H108,I108,J108,K108,L108))</f>
        <v>0</v>
      </c>
      <c r="N108" s="15" t="e">
        <f>AVERAGE(G108:L108)</f>
        <v>#DIV/0!</v>
      </c>
      <c r="O108" s="3" t="str">
        <f>IF(M108&lt;75,"",VLOOKUP(M108,[1]Tabelle1!$J$16:$K$56,2,FALSE))</f>
        <v/>
      </c>
    </row>
    <row r="109" spans="1:15">
      <c r="A109" s="14">
        <f>RANK(B109,$B$6:$B$210,0)</f>
        <v>49</v>
      </c>
      <c r="B109" s="15">
        <f>SUM(G109:L109)</f>
        <v>0</v>
      </c>
      <c r="C109" s="16" t="s">
        <v>15</v>
      </c>
      <c r="D109" s="15">
        <f>$B$6-B109</f>
        <v>454</v>
      </c>
      <c r="E109" s="10"/>
      <c r="F109" s="10"/>
      <c r="G109" s="262"/>
      <c r="H109" s="265"/>
      <c r="I109" s="271"/>
      <c r="J109" s="274"/>
      <c r="K109" s="268"/>
      <c r="L109" s="277"/>
      <c r="M109" s="15">
        <f>IF(ISBLANK(F109),0,MAX(G109,H109,I109,J109,K109,L109))</f>
        <v>0</v>
      </c>
      <c r="N109" s="15" t="e">
        <f>AVERAGE(G109:L109)</f>
        <v>#DIV/0!</v>
      </c>
      <c r="O109" s="3" t="str">
        <f>IF(M109&lt;75,"",VLOOKUP(M109,[1]Tabelle1!$J$16:$K$56,2,FALSE))</f>
        <v/>
      </c>
    </row>
    <row r="110" spans="1:15">
      <c r="A110" s="14">
        <f>RANK(B110,$B$6:$B$210,0)</f>
        <v>49</v>
      </c>
      <c r="B110" s="15">
        <f>SUM(G110:L110)</f>
        <v>0</v>
      </c>
      <c r="C110" s="16" t="s">
        <v>15</v>
      </c>
      <c r="D110" s="15">
        <f>$B$6-B110</f>
        <v>454</v>
      </c>
      <c r="E110" s="10"/>
      <c r="F110" s="10"/>
      <c r="G110" s="262"/>
      <c r="H110" s="265"/>
      <c r="I110" s="271"/>
      <c r="J110" s="274"/>
      <c r="K110" s="268"/>
      <c r="L110" s="277"/>
      <c r="M110" s="15">
        <f>IF(ISBLANK(F110),0,MAX(G110,H110,I110,J110,K110,L110))</f>
        <v>0</v>
      </c>
      <c r="N110" s="15" t="e">
        <f>AVERAGE(G110:L110)</f>
        <v>#DIV/0!</v>
      </c>
      <c r="O110" s="3" t="str">
        <f>IF(M110&lt;75,"",VLOOKUP(M110,[1]Tabelle1!$J$16:$K$56,2,FALSE))</f>
        <v/>
      </c>
    </row>
    <row r="111" spans="1:15">
      <c r="A111" s="8">
        <f>RANK(B111,$B$6:$B$210,0)</f>
        <v>49</v>
      </c>
      <c r="B111" s="5">
        <f>SUM(G111:L111)</f>
        <v>0</v>
      </c>
      <c r="C111" s="9" t="s">
        <v>15</v>
      </c>
      <c r="D111" s="5">
        <f>$B$6-B111</f>
        <v>454</v>
      </c>
      <c r="E111" s="10"/>
      <c r="F111" s="10"/>
      <c r="G111" s="262"/>
      <c r="H111" s="265"/>
      <c r="I111" s="271"/>
      <c r="J111" s="274"/>
      <c r="K111" s="268"/>
      <c r="L111" s="277"/>
      <c r="M111" s="15">
        <f>IF(ISBLANK(F111),0,MAX(G111,H111,I111,J111,K111,L111))</f>
        <v>0</v>
      </c>
      <c r="N111" s="15" t="e">
        <f>AVERAGE(G111:L111)</f>
        <v>#DIV/0!</v>
      </c>
      <c r="O111" s="3" t="str">
        <f>IF(M111&lt;75,"",VLOOKUP(M111,[1]Tabelle1!$J$16:$K$56,2,FALSE))</f>
        <v/>
      </c>
    </row>
    <row r="112" spans="1:15">
      <c r="A112" s="14">
        <f>RANK(B112,$B$6:$B$210,0)</f>
        <v>49</v>
      </c>
      <c r="B112" s="15">
        <f>SUM(G112:L112)</f>
        <v>0</v>
      </c>
      <c r="C112" s="16"/>
      <c r="D112" s="15">
        <f>$B$6-B112</f>
        <v>454</v>
      </c>
      <c r="E112" s="10"/>
      <c r="F112" s="10"/>
      <c r="G112" s="262"/>
      <c r="H112" s="265"/>
      <c r="I112" s="271"/>
      <c r="J112" s="274"/>
      <c r="K112" s="268"/>
      <c r="L112" s="277"/>
      <c r="M112" s="15">
        <f>IF(ISBLANK(F112),0,MAX(G112,H112,I112,J112,K112,L112))</f>
        <v>0</v>
      </c>
      <c r="N112" s="15" t="e">
        <f>AVERAGE(G112:L112)</f>
        <v>#DIV/0!</v>
      </c>
      <c r="O112" s="3" t="str">
        <f>IF(M112&lt;75,"",VLOOKUP(M112,[1]Tabelle1!$J$16:$K$56,2,FALSE))</f>
        <v/>
      </c>
    </row>
    <row r="113" spans="1:15">
      <c r="A113" s="14">
        <f>RANK(B113,$B$6:$B$210,0)</f>
        <v>49</v>
      </c>
      <c r="B113" s="15">
        <f>SUM(G113:L113)</f>
        <v>0</v>
      </c>
      <c r="C113" s="16"/>
      <c r="D113" s="15">
        <f>$B$6-B113</f>
        <v>454</v>
      </c>
      <c r="E113" s="10"/>
      <c r="F113" s="10"/>
      <c r="G113" s="262"/>
      <c r="H113" s="265"/>
      <c r="I113" s="271"/>
      <c r="J113" s="274"/>
      <c r="K113" s="268"/>
      <c r="L113" s="277"/>
      <c r="M113" s="15">
        <f>IF(ISBLANK(F113),0,MAX(G113,H113,I113,J113,K113,L113))</f>
        <v>0</v>
      </c>
      <c r="N113" s="15" t="e">
        <f>AVERAGE(G113:L113)</f>
        <v>#DIV/0!</v>
      </c>
      <c r="O113" s="3" t="str">
        <f>IF(M113&lt;75,"",VLOOKUP(M113,[1]Tabelle1!$J$16:$K$56,2,FALSE))</f>
        <v/>
      </c>
    </row>
    <row r="114" spans="1:15">
      <c r="A114" s="8">
        <f>RANK(B114,$B$6:$B$210,0)</f>
        <v>49</v>
      </c>
      <c r="B114" s="5">
        <f>SUM(G114:L114)</f>
        <v>0</v>
      </c>
      <c r="C114" s="9"/>
      <c r="D114" s="5">
        <f>$B$6-B114</f>
        <v>454</v>
      </c>
      <c r="E114" s="10"/>
      <c r="F114" s="10"/>
      <c r="G114" s="262"/>
      <c r="H114" s="265"/>
      <c r="I114" s="271"/>
      <c r="J114" s="274"/>
      <c r="K114" s="268"/>
      <c r="L114" s="277"/>
      <c r="M114" s="15">
        <f>IF(ISBLANK(F114),0,MAX(G114,H114,I114,J114,K114,L114))</f>
        <v>0</v>
      </c>
      <c r="N114" s="15" t="e">
        <f>AVERAGE(G114:L114)</f>
        <v>#DIV/0!</v>
      </c>
      <c r="O114" s="3" t="str">
        <f>IF(M114&lt;75,"",VLOOKUP(M114,[1]Tabelle1!$J$16:$K$56,2,FALSE))</f>
        <v/>
      </c>
    </row>
    <row r="115" spans="1:15">
      <c r="A115" s="14">
        <f>RANK(B115,$B$6:$B$210,0)</f>
        <v>49</v>
      </c>
      <c r="B115" s="15">
        <f>SUM(G115:L115)</f>
        <v>0</v>
      </c>
      <c r="C115" s="16" t="s">
        <v>15</v>
      </c>
      <c r="D115" s="15">
        <f>$B$6-B115</f>
        <v>454</v>
      </c>
      <c r="E115" s="10"/>
      <c r="F115" s="10"/>
      <c r="G115" s="262"/>
      <c r="H115" s="265"/>
      <c r="I115" s="271"/>
      <c r="J115" s="274"/>
      <c r="K115" s="268"/>
      <c r="L115" s="277"/>
      <c r="M115" s="15">
        <f>IF(ISBLANK(F115),0,MAX(G115,H115,I115,J115,K115,L115))</f>
        <v>0</v>
      </c>
      <c r="N115" s="15" t="e">
        <f>AVERAGE(G115:L115)</f>
        <v>#DIV/0!</v>
      </c>
      <c r="O115" s="3" t="str">
        <f>IF(M115&lt;75,"",VLOOKUP(M115,[1]Tabelle1!$J$16:$K$56,2,FALSE))</f>
        <v/>
      </c>
    </row>
    <row r="116" spans="1:15">
      <c r="A116" s="8">
        <f>RANK(B116,$B$6:$B$210,0)</f>
        <v>49</v>
      </c>
      <c r="B116" s="5">
        <f>SUM(G116:L116)</f>
        <v>0</v>
      </c>
      <c r="C116" s="9"/>
      <c r="D116" s="5">
        <f>$B$6-B116</f>
        <v>454</v>
      </c>
      <c r="E116" s="10"/>
      <c r="F116" s="10"/>
      <c r="G116" s="262"/>
      <c r="H116" s="265"/>
      <c r="I116" s="271"/>
      <c r="J116" s="274"/>
      <c r="K116" s="268"/>
      <c r="L116" s="277"/>
      <c r="M116" s="15">
        <f>IF(ISBLANK(F116),0,MAX(G116,H116,I116,J116,K116,L116))</f>
        <v>0</v>
      </c>
      <c r="N116" s="15" t="e">
        <f>AVERAGE(G116:L116)</f>
        <v>#DIV/0!</v>
      </c>
      <c r="O116" s="3" t="str">
        <f>IF(M116&lt;75,"",VLOOKUP(M116,[1]Tabelle1!$J$16:$K$56,2,FALSE))</f>
        <v/>
      </c>
    </row>
    <row r="117" spans="1:15">
      <c r="A117" s="14">
        <f>RANK(B117,$B$6:$B$210,0)</f>
        <v>49</v>
      </c>
      <c r="B117" s="15">
        <f>SUM(G117:L117)</f>
        <v>0</v>
      </c>
      <c r="C117" s="16" t="s">
        <v>15</v>
      </c>
      <c r="D117" s="15">
        <f>$B$6-B117</f>
        <v>454</v>
      </c>
      <c r="E117" s="10"/>
      <c r="F117" s="10"/>
      <c r="G117" s="262"/>
      <c r="H117" s="265"/>
      <c r="I117" s="271"/>
      <c r="J117" s="274"/>
      <c r="K117" s="268"/>
      <c r="L117" s="277"/>
      <c r="M117" s="15">
        <f>IF(ISBLANK(F117),0,MAX(G117,H117,I117,J117,K117,L117))</f>
        <v>0</v>
      </c>
      <c r="N117" s="15" t="e">
        <f>AVERAGE(G117:L117)</f>
        <v>#DIV/0!</v>
      </c>
      <c r="O117" s="3" t="str">
        <f>IF(M117&lt;75,"",VLOOKUP(M117,[1]Tabelle1!$J$16:$K$56,2,FALSE))</f>
        <v/>
      </c>
    </row>
    <row r="118" spans="1:15">
      <c r="A118" s="14">
        <f>RANK(B118,$B$6:$B$210,0)</f>
        <v>49</v>
      </c>
      <c r="B118" s="15">
        <f>SUM(G118:L118)</f>
        <v>0</v>
      </c>
      <c r="C118" s="16" t="s">
        <v>15</v>
      </c>
      <c r="D118" s="15">
        <f>$B$6-B118</f>
        <v>454</v>
      </c>
      <c r="E118" s="10"/>
      <c r="F118" s="10"/>
      <c r="G118" s="262"/>
      <c r="H118" s="265"/>
      <c r="I118" s="271"/>
      <c r="J118" s="274"/>
      <c r="K118" s="268"/>
      <c r="L118" s="277"/>
      <c r="M118" s="15">
        <f>IF(ISBLANK(F118),0,MAX(G118,H118,I118,J118,K118,L118))</f>
        <v>0</v>
      </c>
      <c r="N118" s="15" t="e">
        <f>AVERAGE(G118:L118)</f>
        <v>#DIV/0!</v>
      </c>
      <c r="O118" s="3" t="str">
        <f>IF(M118&lt;75,"",VLOOKUP(M118,[1]Tabelle1!$J$16:$K$56,2,FALSE))</f>
        <v/>
      </c>
    </row>
    <row r="119" spans="1:15">
      <c r="A119" s="8">
        <f>RANK(B119,$B$6:$B$210,0)</f>
        <v>49</v>
      </c>
      <c r="B119" s="5">
        <f>SUM(G119:L119)</f>
        <v>0</v>
      </c>
      <c r="C119" s="9"/>
      <c r="D119" s="5">
        <f>$B$6-B119</f>
        <v>454</v>
      </c>
      <c r="E119" s="10"/>
      <c r="F119" s="10"/>
      <c r="G119" s="262"/>
      <c r="H119" s="265"/>
      <c r="I119" s="271"/>
      <c r="J119" s="274"/>
      <c r="K119" s="268"/>
      <c r="L119" s="277"/>
      <c r="M119" s="15">
        <f>IF(ISBLANK(F119),0,MAX(G119,H119,I119,J119,K119,L119))</f>
        <v>0</v>
      </c>
      <c r="N119" s="15" t="e">
        <f>AVERAGE(G119:L119)</f>
        <v>#DIV/0!</v>
      </c>
      <c r="O119" s="3" t="str">
        <f>IF(M119&lt;75,"",VLOOKUP(M119,[1]Tabelle1!$J$16:$K$56,2,FALSE))</f>
        <v/>
      </c>
    </row>
    <row r="120" spans="1:15">
      <c r="A120" s="8">
        <f>RANK(B120,$B$6:$B$210,0)</f>
        <v>49</v>
      </c>
      <c r="B120" s="5">
        <f>SUM(G120:L120)</f>
        <v>0</v>
      </c>
      <c r="C120" s="9" t="s">
        <v>15</v>
      </c>
      <c r="D120" s="5">
        <f>$B$6-B120</f>
        <v>454</v>
      </c>
      <c r="E120" s="10"/>
      <c r="F120" s="10"/>
      <c r="G120" s="262"/>
      <c r="H120" s="265"/>
      <c r="I120" s="271"/>
      <c r="J120" s="274"/>
      <c r="K120" s="268"/>
      <c r="L120" s="277"/>
      <c r="M120" s="15">
        <f>IF(ISBLANK(F120),0,MAX(G120,H120,I120,J120,K120,L120))</f>
        <v>0</v>
      </c>
      <c r="N120" s="15" t="e">
        <f>AVERAGE(G120:L120)</f>
        <v>#DIV/0!</v>
      </c>
      <c r="O120" s="3" t="str">
        <f>IF(M120&lt;75,"",VLOOKUP(M120,[1]Tabelle1!$J$16:$K$56,2,FALSE))</f>
        <v/>
      </c>
    </row>
    <row r="121" spans="1:15">
      <c r="A121" s="8">
        <f>RANK(B121,$B$6:$B$210,0)</f>
        <v>49</v>
      </c>
      <c r="B121" s="5">
        <f>SUM(G121:L121)</f>
        <v>0</v>
      </c>
      <c r="C121" s="9" t="s">
        <v>15</v>
      </c>
      <c r="D121" s="5">
        <f>$B$6-B121</f>
        <v>454</v>
      </c>
      <c r="E121" s="10"/>
      <c r="F121" s="10"/>
      <c r="G121" s="262"/>
      <c r="H121" s="265"/>
      <c r="I121" s="271"/>
      <c r="J121" s="274"/>
      <c r="K121" s="268"/>
      <c r="L121" s="277"/>
      <c r="M121" s="15">
        <f>IF(ISBLANK(F121),0,MAX(G121,H121,I121,J121,K121,L121))</f>
        <v>0</v>
      </c>
      <c r="N121" s="15" t="e">
        <f>AVERAGE(G121:L121)</f>
        <v>#DIV/0!</v>
      </c>
      <c r="O121" s="3" t="str">
        <f>IF(M121&lt;75,"",VLOOKUP(M121,[1]Tabelle1!$J$16:$K$56,2,FALSE))</f>
        <v/>
      </c>
    </row>
    <row r="122" spans="1:15">
      <c r="A122" s="14">
        <f>RANK(B122,$B$6:$B$210,0)</f>
        <v>49</v>
      </c>
      <c r="B122" s="15">
        <f>SUM(G122:L122)</f>
        <v>0</v>
      </c>
      <c r="C122" s="16" t="s">
        <v>15</v>
      </c>
      <c r="D122" s="15">
        <f>$B$6-B122</f>
        <v>454</v>
      </c>
      <c r="E122" s="10"/>
      <c r="F122" s="10"/>
      <c r="G122" s="262"/>
      <c r="H122" s="265"/>
      <c r="I122" s="271"/>
      <c r="J122" s="274"/>
      <c r="K122" s="268"/>
      <c r="L122" s="277"/>
      <c r="M122" s="15">
        <f>IF(ISBLANK(F122),0,MAX(G122,H122,I122,J122,K122,L122))</f>
        <v>0</v>
      </c>
      <c r="N122" s="15" t="e">
        <f>AVERAGE(G122:L122)</f>
        <v>#DIV/0!</v>
      </c>
      <c r="O122" s="3" t="str">
        <f>IF(M122&lt;75,"",VLOOKUP(M122,[1]Tabelle1!$J$16:$K$56,2,FALSE))</f>
        <v/>
      </c>
    </row>
    <row r="123" spans="1:15">
      <c r="A123" s="14">
        <f>RANK(B123,$B$6:$B$210,0)</f>
        <v>49</v>
      </c>
      <c r="B123" s="15">
        <f>SUM(G123:L123)</f>
        <v>0</v>
      </c>
      <c r="C123" s="16" t="s">
        <v>15</v>
      </c>
      <c r="D123" s="15">
        <f>$B$6-B123</f>
        <v>454</v>
      </c>
      <c r="E123" s="10"/>
      <c r="F123" s="10"/>
      <c r="G123" s="262"/>
      <c r="H123" s="265"/>
      <c r="I123" s="271"/>
      <c r="J123" s="274"/>
      <c r="K123" s="268"/>
      <c r="L123" s="277"/>
      <c r="M123" s="15">
        <f>IF(ISBLANK(F123),0,MAX(G123,H123,I123,J123,K123,L123))</f>
        <v>0</v>
      </c>
      <c r="N123" s="15" t="e">
        <f>AVERAGE(G123:L123)</f>
        <v>#DIV/0!</v>
      </c>
      <c r="O123" s="3" t="str">
        <f>IF(M123&lt;75,"",VLOOKUP(M123,[1]Tabelle1!$J$16:$K$56,2,FALSE))</f>
        <v/>
      </c>
    </row>
    <row r="124" spans="1:15">
      <c r="A124" s="14">
        <f>RANK(B124,$B$6:$B$210,0)</f>
        <v>49</v>
      </c>
      <c r="B124" s="15">
        <f>SUM(G124:L124)</f>
        <v>0</v>
      </c>
      <c r="C124" s="16" t="s">
        <v>15</v>
      </c>
      <c r="D124" s="15">
        <f>$B$6-B124</f>
        <v>454</v>
      </c>
      <c r="E124" s="10"/>
      <c r="F124" s="10"/>
      <c r="G124" s="262"/>
      <c r="H124" s="265"/>
      <c r="I124" s="271"/>
      <c r="J124" s="274"/>
      <c r="K124" s="268"/>
      <c r="L124" s="277"/>
      <c r="M124" s="15">
        <f>IF(ISBLANK(F124),0,MAX(G124,H124,I124,J124,K124,L124))</f>
        <v>0</v>
      </c>
      <c r="N124" s="15" t="e">
        <f>AVERAGE(G124:L124)</f>
        <v>#DIV/0!</v>
      </c>
      <c r="O124" s="3" t="str">
        <f>IF(M124&lt;75,"",VLOOKUP(M124,[1]Tabelle1!$J$16:$K$56,2,FALSE))</f>
        <v/>
      </c>
    </row>
    <row r="125" spans="1:15">
      <c r="A125" s="8">
        <f>RANK(B125,$B$6:$B$210,0)</f>
        <v>49</v>
      </c>
      <c r="B125" s="5">
        <f>SUM(G125:L125)</f>
        <v>0</v>
      </c>
      <c r="C125" s="9" t="s">
        <v>15</v>
      </c>
      <c r="D125" s="5">
        <f>$B$6-B125</f>
        <v>454</v>
      </c>
      <c r="E125" s="10"/>
      <c r="F125" s="10"/>
      <c r="G125" s="262"/>
      <c r="H125" s="265"/>
      <c r="I125" s="271"/>
      <c r="J125" s="274"/>
      <c r="K125" s="268"/>
      <c r="L125" s="277"/>
      <c r="M125" s="15">
        <f>IF(ISBLANK(F125),0,MAX(G125,H125,I125,J125,K125,L125))</f>
        <v>0</v>
      </c>
      <c r="N125" s="15" t="e">
        <f>AVERAGE(G125:L125)</f>
        <v>#DIV/0!</v>
      </c>
      <c r="O125" s="3" t="str">
        <f>IF(M125&lt;75,"",VLOOKUP(M125,[1]Tabelle1!$J$16:$K$56,2,FALSE))</f>
        <v/>
      </c>
    </row>
    <row r="126" spans="1:15">
      <c r="A126" s="8">
        <f>RANK(B126,$B$6:$B$210,0)</f>
        <v>49</v>
      </c>
      <c r="B126" s="5">
        <f>SUM(G126:L126)</f>
        <v>0</v>
      </c>
      <c r="C126" s="9" t="s">
        <v>15</v>
      </c>
      <c r="D126" s="5">
        <f>$B$6-B126</f>
        <v>454</v>
      </c>
      <c r="E126" s="10"/>
      <c r="F126" s="10"/>
      <c r="G126" s="262"/>
      <c r="H126" s="265"/>
      <c r="I126" s="271"/>
      <c r="J126" s="274"/>
      <c r="K126" s="268"/>
      <c r="L126" s="277"/>
      <c r="M126" s="15">
        <f>IF(ISBLANK(F126),0,MAX(G126,H126,I126,J126,K126,L126))</f>
        <v>0</v>
      </c>
      <c r="N126" s="15" t="e">
        <f>AVERAGE(G126:L126)</f>
        <v>#DIV/0!</v>
      </c>
      <c r="O126" s="3" t="str">
        <f>IF(M126&lt;75,"",VLOOKUP(M126,[1]Tabelle1!$J$16:$K$56,2,FALSE))</f>
        <v/>
      </c>
    </row>
    <row r="127" spans="1:15">
      <c r="A127" s="14">
        <f>RANK(B127,$B$6:$B$210,0)</f>
        <v>49</v>
      </c>
      <c r="B127" s="15">
        <f>SUM(G127:L127)</f>
        <v>0</v>
      </c>
      <c r="C127" s="16" t="s">
        <v>15</v>
      </c>
      <c r="D127" s="15">
        <f>$B$6-B127</f>
        <v>454</v>
      </c>
      <c r="E127" s="10"/>
      <c r="F127" s="10"/>
      <c r="G127" s="262"/>
      <c r="H127" s="265"/>
      <c r="I127" s="271"/>
      <c r="J127" s="274"/>
      <c r="K127" s="268"/>
      <c r="L127" s="277"/>
      <c r="M127" s="15">
        <f>IF(ISBLANK(F127),0,MAX(G127,H127,I127,J127,K127,L127))</f>
        <v>0</v>
      </c>
      <c r="N127" s="15" t="e">
        <f>AVERAGE(G127:L127)</f>
        <v>#DIV/0!</v>
      </c>
      <c r="O127" s="3" t="str">
        <f>IF(M127&lt;75,"",VLOOKUP(M127,[1]Tabelle1!$J$16:$K$56,2,FALSE))</f>
        <v/>
      </c>
    </row>
    <row r="128" spans="1:15">
      <c r="A128" s="8">
        <f>RANK(B128,$B$6:$B$210,0)</f>
        <v>49</v>
      </c>
      <c r="B128" s="5">
        <f>SUM(G128:L128)</f>
        <v>0</v>
      </c>
      <c r="C128" s="9"/>
      <c r="D128" s="5">
        <f>$B$6-B128</f>
        <v>454</v>
      </c>
      <c r="E128" s="10"/>
      <c r="F128" s="10"/>
      <c r="G128" s="262"/>
      <c r="H128" s="265"/>
      <c r="I128" s="271"/>
      <c r="J128" s="274"/>
      <c r="K128" s="268"/>
      <c r="L128" s="277"/>
      <c r="M128" s="15">
        <f>IF(ISBLANK(F128),0,MAX(G128,H128,I128,J128,K128,L128))</f>
        <v>0</v>
      </c>
      <c r="N128" s="15" t="e">
        <f>AVERAGE(G128:L128)</f>
        <v>#DIV/0!</v>
      </c>
      <c r="O128" s="3" t="str">
        <f>IF(M128&lt;75,"",VLOOKUP(M128,[1]Tabelle1!$J$16:$K$56,2,FALSE))</f>
        <v/>
      </c>
    </row>
    <row r="129" spans="1:15">
      <c r="A129" s="8">
        <f>RANK(B129,$B$6:$B$210,0)</f>
        <v>49</v>
      </c>
      <c r="B129" s="5">
        <f>SUM(G129:L129)</f>
        <v>0</v>
      </c>
      <c r="C129" s="9" t="s">
        <v>15</v>
      </c>
      <c r="D129" s="5">
        <f>$B$6-B129</f>
        <v>454</v>
      </c>
      <c r="E129" s="10"/>
      <c r="F129" s="10"/>
      <c r="G129" s="262"/>
      <c r="H129" s="265"/>
      <c r="I129" s="271"/>
      <c r="J129" s="274"/>
      <c r="K129" s="268"/>
      <c r="L129" s="277"/>
      <c r="M129" s="15">
        <f>IF(ISBLANK(F129),0,MAX(G129,H129,I129,J129,K129,L129))</f>
        <v>0</v>
      </c>
      <c r="N129" s="15" t="e">
        <f>AVERAGE(G129:L129)</f>
        <v>#DIV/0!</v>
      </c>
      <c r="O129" s="3" t="str">
        <f>IF(M129&lt;75,"",VLOOKUP(M129,[1]Tabelle1!$J$16:$K$56,2,FALSE))</f>
        <v/>
      </c>
    </row>
    <row r="130" spans="1:15">
      <c r="A130" s="14">
        <f>RANK(B130,$B$6:$B$210,0)</f>
        <v>49</v>
      </c>
      <c r="B130" s="15">
        <f>SUM(G130:L130)</f>
        <v>0</v>
      </c>
      <c r="C130" s="16" t="s">
        <v>15</v>
      </c>
      <c r="D130" s="15">
        <f>$B$6-B130</f>
        <v>454</v>
      </c>
      <c r="E130" s="10"/>
      <c r="F130" s="10"/>
      <c r="G130" s="262"/>
      <c r="H130" s="265"/>
      <c r="I130" s="271"/>
      <c r="J130" s="274"/>
      <c r="K130" s="268"/>
      <c r="L130" s="277"/>
      <c r="M130" s="15">
        <f>IF(ISBLANK(F130),0,MAX(G130,H130,I130,J130,K130,L130))</f>
        <v>0</v>
      </c>
      <c r="N130" s="15" t="e">
        <f>AVERAGE(G130:L130)</f>
        <v>#DIV/0!</v>
      </c>
      <c r="O130" s="3" t="str">
        <f>IF(M130&lt;75,"",VLOOKUP(M130,[1]Tabelle1!$J$16:$K$56,2,FALSE))</f>
        <v/>
      </c>
    </row>
    <row r="131" spans="1:15">
      <c r="A131" s="14">
        <f>RANK(B131,$B$6:$B$210,0)</f>
        <v>49</v>
      </c>
      <c r="B131" s="15">
        <f>SUM(G131:L131)</f>
        <v>0</v>
      </c>
      <c r="C131" s="16" t="s">
        <v>15</v>
      </c>
      <c r="D131" s="15">
        <f>$B$6-B131</f>
        <v>454</v>
      </c>
      <c r="E131" s="10"/>
      <c r="F131" s="10"/>
      <c r="G131" s="262"/>
      <c r="H131" s="265"/>
      <c r="I131" s="271"/>
      <c r="J131" s="274"/>
      <c r="K131" s="268"/>
      <c r="L131" s="277"/>
      <c r="M131" s="15">
        <f>IF(ISBLANK(F131),0,MAX(G131,H131,I131,J131,K131,L131))</f>
        <v>0</v>
      </c>
      <c r="N131" s="15" t="e">
        <f>AVERAGE(G131:L131)</f>
        <v>#DIV/0!</v>
      </c>
      <c r="O131" s="3" t="str">
        <f>IF(M131&lt;75,"",VLOOKUP(M131,[1]Tabelle1!$J$16:$K$56,2,FALSE))</f>
        <v/>
      </c>
    </row>
    <row r="132" spans="1:15">
      <c r="A132" s="8">
        <f>RANK(B132,$B$6:$B$210,0)</f>
        <v>49</v>
      </c>
      <c r="B132" s="5">
        <f>SUM(G132:L132)</f>
        <v>0</v>
      </c>
      <c r="C132" s="9" t="s">
        <v>15</v>
      </c>
      <c r="D132" s="5">
        <f>$B$6-B132</f>
        <v>454</v>
      </c>
      <c r="E132" s="10"/>
      <c r="F132" s="10"/>
      <c r="G132" s="262"/>
      <c r="H132" s="265"/>
      <c r="I132" s="271"/>
      <c r="J132" s="274"/>
      <c r="K132" s="268"/>
      <c r="L132" s="277"/>
      <c r="M132" s="15">
        <f>IF(ISBLANK(F132),0,MAX(G132,H132,I132,J132,K132,L132))</f>
        <v>0</v>
      </c>
      <c r="N132" s="15" t="e">
        <f>AVERAGE(G132:L132)</f>
        <v>#DIV/0!</v>
      </c>
      <c r="O132" s="3" t="str">
        <f>IF(M132&lt;75,"",VLOOKUP(M132,[1]Tabelle1!$J$16:$K$56,2,FALSE))</f>
        <v/>
      </c>
    </row>
    <row r="133" spans="1:15">
      <c r="A133" s="14">
        <f>RANK(B133,$B$6:$B$210,0)</f>
        <v>49</v>
      </c>
      <c r="B133" s="15">
        <f>SUM(G133:L133)</f>
        <v>0</v>
      </c>
      <c r="C133" s="16" t="s">
        <v>15</v>
      </c>
      <c r="D133" s="15">
        <f>$B$6-B133</f>
        <v>454</v>
      </c>
      <c r="E133" s="10"/>
      <c r="F133" s="10"/>
      <c r="G133" s="262"/>
      <c r="H133" s="265"/>
      <c r="I133" s="271"/>
      <c r="J133" s="274"/>
      <c r="K133" s="268"/>
      <c r="L133" s="277"/>
      <c r="M133" s="15">
        <f>IF(ISBLANK(F133),0,MAX(G133,H133,I133,J133,K133,L133))</f>
        <v>0</v>
      </c>
      <c r="N133" s="15" t="e">
        <f>AVERAGE(G133:L133)</f>
        <v>#DIV/0!</v>
      </c>
      <c r="O133" s="3" t="str">
        <f>IF(M133&lt;75,"",VLOOKUP(M133,[1]Tabelle1!$J$16:$K$56,2,FALSE))</f>
        <v/>
      </c>
    </row>
    <row r="134" spans="1:15">
      <c r="A134" s="14">
        <f>RANK(B134,$B$6:$B$210,0)</f>
        <v>49</v>
      </c>
      <c r="B134" s="15">
        <f>SUM(G134:L134)</f>
        <v>0</v>
      </c>
      <c r="C134" s="16" t="s">
        <v>15</v>
      </c>
      <c r="D134" s="15">
        <f>$B$6-B134</f>
        <v>454</v>
      </c>
      <c r="E134" s="10"/>
      <c r="F134" s="10"/>
      <c r="G134" s="262"/>
      <c r="H134" s="265"/>
      <c r="I134" s="271"/>
      <c r="J134" s="274"/>
      <c r="K134" s="268"/>
      <c r="L134" s="277"/>
      <c r="M134" s="15">
        <f>IF(ISBLANK(F134),0,MAX(G134,H134,I134,J134,K134,L134))</f>
        <v>0</v>
      </c>
      <c r="N134" s="15" t="e">
        <f>AVERAGE(G134:L134)</f>
        <v>#DIV/0!</v>
      </c>
      <c r="O134" s="3" t="str">
        <f>IF(M134&lt;75,"",VLOOKUP(M134,[1]Tabelle1!$J$16:$K$56,2,FALSE))</f>
        <v/>
      </c>
    </row>
    <row r="135" spans="1:15">
      <c r="A135" s="8">
        <f>RANK(B135,$B$6:$B$210,0)</f>
        <v>49</v>
      </c>
      <c r="B135" s="5">
        <f>SUM(G135:L135)</f>
        <v>0</v>
      </c>
      <c r="C135" s="9" t="s">
        <v>15</v>
      </c>
      <c r="D135" s="5">
        <f>$B$6-B135</f>
        <v>454</v>
      </c>
      <c r="E135" s="10"/>
      <c r="F135" s="10"/>
      <c r="G135" s="262"/>
      <c r="H135" s="265"/>
      <c r="I135" s="271"/>
      <c r="J135" s="274"/>
      <c r="K135" s="268"/>
      <c r="L135" s="277"/>
      <c r="M135" s="15">
        <f>IF(ISBLANK(F135),0,MAX(G135,H135,I135,J135,K135,L135))</f>
        <v>0</v>
      </c>
      <c r="N135" s="15" t="e">
        <f>AVERAGE(G135:L135)</f>
        <v>#DIV/0!</v>
      </c>
      <c r="O135" s="3" t="str">
        <f>IF(M135&lt;75,"",VLOOKUP(M135,[1]Tabelle1!$J$16:$K$56,2,FALSE))</f>
        <v/>
      </c>
    </row>
    <row r="136" spans="1:15">
      <c r="A136" s="14">
        <f>RANK(B136,$B$6:$B$210,0)</f>
        <v>49</v>
      </c>
      <c r="B136" s="15">
        <f>SUM(G136:L136)</f>
        <v>0</v>
      </c>
      <c r="C136" s="16" t="s">
        <v>15</v>
      </c>
      <c r="D136" s="15">
        <f>$B$6-B136</f>
        <v>454</v>
      </c>
      <c r="E136" s="10"/>
      <c r="F136" s="10"/>
      <c r="G136" s="262"/>
      <c r="H136" s="265"/>
      <c r="I136" s="271"/>
      <c r="J136" s="274"/>
      <c r="K136" s="268"/>
      <c r="L136" s="277"/>
      <c r="M136" s="15">
        <f>IF(ISBLANK(F136),0,MAX(G136,H136,I136,J136,K136,L136))</f>
        <v>0</v>
      </c>
      <c r="N136" s="15" t="e">
        <f>AVERAGE(G136:L136)</f>
        <v>#DIV/0!</v>
      </c>
      <c r="O136" s="3" t="str">
        <f>IF(M136&lt;75,"",VLOOKUP(M136,[1]Tabelle1!$J$16:$K$56,2,FALSE))</f>
        <v/>
      </c>
    </row>
    <row r="137" spans="1:15">
      <c r="A137" s="8">
        <f>RANK(B137,$B$6:$B$210,0)</f>
        <v>49</v>
      </c>
      <c r="B137" s="5">
        <f>SUM(G137:L137)</f>
        <v>0</v>
      </c>
      <c r="C137" s="9" t="s">
        <v>15</v>
      </c>
      <c r="D137" s="5">
        <f>$B$6-B137</f>
        <v>454</v>
      </c>
      <c r="E137" s="10"/>
      <c r="F137" s="10"/>
      <c r="G137" s="262"/>
      <c r="H137" s="265"/>
      <c r="I137" s="271"/>
      <c r="J137" s="274"/>
      <c r="K137" s="268"/>
      <c r="L137" s="277"/>
      <c r="M137" s="15">
        <f>IF(ISBLANK(F137),0,MAX(G137,H137,I137,J137,K137,L137))</f>
        <v>0</v>
      </c>
      <c r="N137" s="15" t="e">
        <f>AVERAGE(G137:L137)</f>
        <v>#DIV/0!</v>
      </c>
      <c r="O137" s="3" t="str">
        <f>IF(M137&lt;75,"",VLOOKUP(M137,[1]Tabelle1!$J$16:$K$56,2,FALSE))</f>
        <v/>
      </c>
    </row>
    <row r="138" spans="1:15">
      <c r="A138" s="8">
        <f>RANK(B138,$B$6:$B$210,0)</f>
        <v>49</v>
      </c>
      <c r="B138" s="5">
        <f>SUM(G138:L138)</f>
        <v>0</v>
      </c>
      <c r="C138" s="9" t="s">
        <v>15</v>
      </c>
      <c r="D138" s="5">
        <f>$B$6-B138</f>
        <v>454</v>
      </c>
      <c r="E138" s="10"/>
      <c r="F138" s="10"/>
      <c r="G138" s="262"/>
      <c r="H138" s="265"/>
      <c r="I138" s="271"/>
      <c r="J138" s="274"/>
      <c r="K138" s="268"/>
      <c r="L138" s="277"/>
      <c r="M138" s="15">
        <f>IF(ISBLANK(F138),0,MAX(G138,H138,I138,J138,K138,L138))</f>
        <v>0</v>
      </c>
      <c r="N138" s="15" t="e">
        <f>AVERAGE(G138:L138)</f>
        <v>#DIV/0!</v>
      </c>
      <c r="O138" s="3" t="str">
        <f>IF(M138&lt;75,"",VLOOKUP(M138,[1]Tabelle1!$J$16:$K$56,2,FALSE))</f>
        <v/>
      </c>
    </row>
    <row r="139" spans="1:15">
      <c r="A139" s="8">
        <f>RANK(B139,$B$6:$B$210,0)</f>
        <v>49</v>
      </c>
      <c r="B139" s="5">
        <f>SUM(G139:L139)</f>
        <v>0</v>
      </c>
      <c r="C139" s="9" t="s">
        <v>15</v>
      </c>
      <c r="D139" s="5">
        <f>$B$6-B139</f>
        <v>454</v>
      </c>
      <c r="E139" s="10"/>
      <c r="F139" s="10"/>
      <c r="G139" s="262"/>
      <c r="H139" s="265"/>
      <c r="I139" s="271"/>
      <c r="J139" s="274"/>
      <c r="K139" s="268"/>
      <c r="L139" s="277"/>
      <c r="M139" s="15">
        <f>IF(ISBLANK(F139),0,MAX(G139,H139,I139,J139,K139,L139))</f>
        <v>0</v>
      </c>
      <c r="N139" s="15" t="e">
        <f>AVERAGE(G139:L139)</f>
        <v>#DIV/0!</v>
      </c>
      <c r="O139" s="3" t="str">
        <f>IF(M139&lt;75,"",VLOOKUP(M139,[1]Tabelle1!$J$16:$K$56,2,FALSE))</f>
        <v/>
      </c>
    </row>
    <row r="140" spans="1:15">
      <c r="A140" s="14">
        <f>RANK(B140,$B$6:$B$210,0)</f>
        <v>49</v>
      </c>
      <c r="B140" s="15">
        <f>SUM(G140:L140)</f>
        <v>0</v>
      </c>
      <c r="C140" s="16" t="s">
        <v>15</v>
      </c>
      <c r="D140" s="15">
        <f>$B$6-B140</f>
        <v>454</v>
      </c>
      <c r="E140" s="10"/>
      <c r="F140" s="10"/>
      <c r="G140" s="262"/>
      <c r="H140" s="265"/>
      <c r="I140" s="271"/>
      <c r="J140" s="274"/>
      <c r="K140" s="268"/>
      <c r="L140" s="277"/>
      <c r="M140" s="15">
        <f>IF(ISBLANK(F140),0,MAX(G140,H140,I140,J140,K140,L140))</f>
        <v>0</v>
      </c>
      <c r="N140" s="15" t="e">
        <f>AVERAGE(G140:L140)</f>
        <v>#DIV/0!</v>
      </c>
      <c r="O140" s="3" t="str">
        <f>IF(M140&lt;75,"",VLOOKUP(M140,[1]Tabelle1!$J$16:$K$56,2,FALSE))</f>
        <v/>
      </c>
    </row>
    <row r="141" spans="1:15">
      <c r="A141" s="8">
        <f>RANK(B141,$B$6:$B$210,0)</f>
        <v>49</v>
      </c>
      <c r="B141" s="5">
        <f>SUM(G141:L141)</f>
        <v>0</v>
      </c>
      <c r="C141" s="9" t="s">
        <v>15</v>
      </c>
      <c r="D141" s="5">
        <f>$B$6-B141</f>
        <v>454</v>
      </c>
      <c r="E141" s="10"/>
      <c r="F141" s="10"/>
      <c r="G141" s="262"/>
      <c r="H141" s="265"/>
      <c r="I141" s="271"/>
      <c r="J141" s="274"/>
      <c r="K141" s="268"/>
      <c r="L141" s="277"/>
      <c r="M141" s="15">
        <f>IF(ISBLANK(F141),0,MAX(G141,H141,I141,J141,K141,L141))</f>
        <v>0</v>
      </c>
      <c r="N141" s="15" t="e">
        <f>AVERAGE(G141:L141)</f>
        <v>#DIV/0!</v>
      </c>
      <c r="O141" s="3" t="str">
        <f>IF(M141&lt;75,"",VLOOKUP(M141,[1]Tabelle1!$J$16:$K$56,2,FALSE))</f>
        <v/>
      </c>
    </row>
    <row r="142" spans="1:15">
      <c r="A142" s="14">
        <f>RANK(B142,$B$6:$B$210,0)</f>
        <v>49</v>
      </c>
      <c r="B142" s="15">
        <f>SUM(G142:L142)</f>
        <v>0</v>
      </c>
      <c r="C142" s="16" t="s">
        <v>15</v>
      </c>
      <c r="D142" s="15">
        <f>$B$6-B142</f>
        <v>454</v>
      </c>
      <c r="E142" s="10"/>
      <c r="F142" s="10"/>
      <c r="G142" s="262"/>
      <c r="H142" s="265"/>
      <c r="I142" s="271"/>
      <c r="J142" s="274"/>
      <c r="K142" s="268"/>
      <c r="L142" s="277"/>
      <c r="M142" s="15">
        <f>IF(ISBLANK(F142),0,MAX(G142,H142,I142,J142,K142,L142))</f>
        <v>0</v>
      </c>
      <c r="N142" s="15" t="e">
        <f>AVERAGE(G142:L142)</f>
        <v>#DIV/0!</v>
      </c>
      <c r="O142" s="3" t="str">
        <f>IF(M142&lt;75,"",VLOOKUP(M142,[1]Tabelle1!$J$16:$K$56,2,FALSE))</f>
        <v/>
      </c>
    </row>
    <row r="143" spans="1:15">
      <c r="A143" s="8">
        <f>RANK(B143,$B$6:$B$210,0)</f>
        <v>49</v>
      </c>
      <c r="B143" s="5">
        <f>SUM(G143:L143)</f>
        <v>0</v>
      </c>
      <c r="C143" s="9" t="s">
        <v>15</v>
      </c>
      <c r="D143" s="5">
        <f>$B$6-B143</f>
        <v>454</v>
      </c>
      <c r="E143" s="10"/>
      <c r="F143" s="10"/>
      <c r="G143" s="262"/>
      <c r="H143" s="265"/>
      <c r="I143" s="271"/>
      <c r="J143" s="274"/>
      <c r="K143" s="268"/>
      <c r="L143" s="277"/>
      <c r="M143" s="15">
        <f>IF(ISBLANK(F143),0,MAX(G143,H143,I143,J143,K143,L143))</f>
        <v>0</v>
      </c>
      <c r="N143" s="15" t="e">
        <f>AVERAGE(G143:L143)</f>
        <v>#DIV/0!</v>
      </c>
      <c r="O143" s="3" t="str">
        <f>IF(M143&lt;75,"",VLOOKUP(M143,[1]Tabelle1!$J$16:$K$56,2,FALSE))</f>
        <v/>
      </c>
    </row>
    <row r="144" spans="1:15">
      <c r="A144" s="8">
        <f>RANK(B144,$B$6:$B$210,0)</f>
        <v>49</v>
      </c>
      <c r="B144" s="5">
        <f>SUM(G144:L144)</f>
        <v>0</v>
      </c>
      <c r="C144" s="9"/>
      <c r="D144" s="5">
        <f>$B$6-B144</f>
        <v>454</v>
      </c>
      <c r="E144" s="10"/>
      <c r="F144" s="10"/>
      <c r="G144" s="262"/>
      <c r="H144" s="265"/>
      <c r="I144" s="271"/>
      <c r="J144" s="274"/>
      <c r="K144" s="268"/>
      <c r="L144" s="277"/>
      <c r="M144" s="15">
        <f>IF(ISBLANK(F144),0,MAX(G144,H144,I144,J144,K144,L144))</f>
        <v>0</v>
      </c>
      <c r="N144" s="15" t="e">
        <f>AVERAGE(G144:L144)</f>
        <v>#DIV/0!</v>
      </c>
      <c r="O144" s="3" t="str">
        <f>IF(M144&lt;75,"",VLOOKUP(M144,[1]Tabelle1!$J$16:$K$56,2,FALSE))</f>
        <v/>
      </c>
    </row>
    <row r="145" spans="1:15">
      <c r="A145" s="8">
        <f>RANK(B145,$B$6:$B$210,0)</f>
        <v>49</v>
      </c>
      <c r="B145" s="5">
        <f>SUM(G145:L145)</f>
        <v>0</v>
      </c>
      <c r="C145" s="9" t="s">
        <v>15</v>
      </c>
      <c r="D145" s="5">
        <f>$B$6-B145</f>
        <v>454</v>
      </c>
      <c r="E145" s="10"/>
      <c r="F145" s="10"/>
      <c r="G145" s="262"/>
      <c r="H145" s="265"/>
      <c r="I145" s="271"/>
      <c r="J145" s="274"/>
      <c r="K145" s="268"/>
      <c r="L145" s="277"/>
      <c r="M145" s="15">
        <f>IF(ISBLANK(F145),0,MAX(G145,H145,I145,J145,K145,L145))</f>
        <v>0</v>
      </c>
      <c r="N145" s="15" t="e">
        <f>AVERAGE(G145:L145)</f>
        <v>#DIV/0!</v>
      </c>
      <c r="O145" s="3" t="str">
        <f>IF(M145&lt;75,"",VLOOKUP(M145,[1]Tabelle1!$J$16:$K$56,2,FALSE))</f>
        <v/>
      </c>
    </row>
    <row r="146" spans="1:15">
      <c r="A146" s="8">
        <f>RANK(B146,$B$6:$B$210,0)</f>
        <v>49</v>
      </c>
      <c r="B146" s="5">
        <f>SUM(G146:L146)</f>
        <v>0</v>
      </c>
      <c r="C146" s="9" t="s">
        <v>15</v>
      </c>
      <c r="D146" s="5">
        <f>$B$6-B146</f>
        <v>454</v>
      </c>
      <c r="E146" s="10"/>
      <c r="F146" s="10"/>
      <c r="G146" s="262"/>
      <c r="H146" s="265"/>
      <c r="I146" s="271"/>
      <c r="J146" s="274"/>
      <c r="K146" s="268"/>
      <c r="L146" s="277"/>
      <c r="M146" s="15">
        <f>IF(ISBLANK(F146),0,MAX(G146,H146,I146,J146,K146,L146))</f>
        <v>0</v>
      </c>
      <c r="N146" s="15" t="e">
        <f>AVERAGE(G146:L146)</f>
        <v>#DIV/0!</v>
      </c>
      <c r="O146" s="3" t="str">
        <f>IF(M146&lt;75,"",VLOOKUP(M146,[1]Tabelle1!$J$16:$K$56,2,FALSE))</f>
        <v/>
      </c>
    </row>
    <row r="147" spans="1:15">
      <c r="A147" s="14">
        <f>RANK(B147,$B$6:$B$210,0)</f>
        <v>49</v>
      </c>
      <c r="B147" s="15">
        <f>SUM(G147:L147)</f>
        <v>0</v>
      </c>
      <c r="C147" s="16" t="s">
        <v>15</v>
      </c>
      <c r="D147" s="15">
        <f>$B$6-B147</f>
        <v>454</v>
      </c>
      <c r="E147" s="10"/>
      <c r="F147" s="10"/>
      <c r="G147" s="262"/>
      <c r="H147" s="265"/>
      <c r="I147" s="271"/>
      <c r="J147" s="274"/>
      <c r="K147" s="268"/>
      <c r="L147" s="277"/>
      <c r="M147" s="15">
        <f>IF(ISBLANK(F147),0,MAX(G147,H147,I147,J147,K147,L147))</f>
        <v>0</v>
      </c>
      <c r="N147" s="15" t="e">
        <f>AVERAGE(G147:L147)</f>
        <v>#DIV/0!</v>
      </c>
      <c r="O147" s="3" t="str">
        <f>IF(M147&lt;75,"",VLOOKUP(M147,[1]Tabelle1!$J$16:$K$56,2,FALSE))</f>
        <v/>
      </c>
    </row>
    <row r="148" spans="1:15">
      <c r="A148" s="14">
        <f>RANK(B148,$B$6:$B$210,0)</f>
        <v>49</v>
      </c>
      <c r="B148" s="15">
        <f>SUM(G148:L148)</f>
        <v>0</v>
      </c>
      <c r="C148" s="16" t="s">
        <v>15</v>
      </c>
      <c r="D148" s="15">
        <f>$B$6-B148</f>
        <v>454</v>
      </c>
      <c r="E148" s="10"/>
      <c r="F148" s="10"/>
      <c r="G148" s="262"/>
      <c r="H148" s="265"/>
      <c r="I148" s="271"/>
      <c r="J148" s="274"/>
      <c r="K148" s="268"/>
      <c r="L148" s="277"/>
      <c r="M148" s="15">
        <f>IF(ISBLANK(F148),0,MAX(G148,H148,I148,J148,K148,L148))</f>
        <v>0</v>
      </c>
      <c r="N148" s="15" t="e">
        <f>AVERAGE(G148:L148)</f>
        <v>#DIV/0!</v>
      </c>
      <c r="O148" s="3" t="str">
        <f>IF(M148&lt;75,"",VLOOKUP(M148,[1]Tabelle1!$J$16:$K$56,2,FALSE))</f>
        <v/>
      </c>
    </row>
    <row r="149" spans="1:15">
      <c r="A149" s="14">
        <f>RANK(B149,$B$6:$B$210,0)</f>
        <v>49</v>
      </c>
      <c r="B149" s="15">
        <f>SUM(G149:L149)</f>
        <v>0</v>
      </c>
      <c r="C149" s="16" t="s">
        <v>15</v>
      </c>
      <c r="D149" s="15">
        <f>$B$6-B149</f>
        <v>454</v>
      </c>
      <c r="E149" s="10"/>
      <c r="F149" s="10"/>
      <c r="G149" s="262"/>
      <c r="H149" s="265"/>
      <c r="I149" s="271"/>
      <c r="J149" s="274"/>
      <c r="K149" s="268"/>
      <c r="L149" s="277"/>
      <c r="M149" s="15">
        <f>IF(ISBLANK(F149),0,MAX(G149,H149,I149,J149,K149,L149))</f>
        <v>0</v>
      </c>
      <c r="N149" s="15" t="e">
        <f>AVERAGE(G149:L149)</f>
        <v>#DIV/0!</v>
      </c>
      <c r="O149" s="3" t="str">
        <f>IF(M149&lt;75,"",VLOOKUP(M149,[1]Tabelle1!$J$16:$K$56,2,FALSE))</f>
        <v/>
      </c>
    </row>
    <row r="150" spans="1:15">
      <c r="A150" s="8">
        <f>RANK(B150,$B$6:$B$210,0)</f>
        <v>49</v>
      </c>
      <c r="B150" s="5">
        <f>SUM(G150:L150)</f>
        <v>0</v>
      </c>
      <c r="C150" s="9" t="s">
        <v>15</v>
      </c>
      <c r="D150" s="5">
        <f>$B$6-B150</f>
        <v>454</v>
      </c>
      <c r="E150" s="10"/>
      <c r="F150" s="10"/>
      <c r="G150" s="262"/>
      <c r="H150" s="265"/>
      <c r="I150" s="271"/>
      <c r="J150" s="274"/>
      <c r="K150" s="268"/>
      <c r="L150" s="277"/>
      <c r="M150" s="15">
        <f>IF(ISBLANK(F150),0,MAX(G150,H150,I150,J150,K150,L150))</f>
        <v>0</v>
      </c>
      <c r="N150" s="15" t="e">
        <f>AVERAGE(G150:L150)</f>
        <v>#DIV/0!</v>
      </c>
      <c r="O150" s="3" t="str">
        <f>IF(M150&lt;75,"",VLOOKUP(M150,[1]Tabelle1!$J$16:$K$56,2,FALSE))</f>
        <v/>
      </c>
    </row>
    <row r="151" spans="1:15">
      <c r="A151" s="8">
        <f>RANK(B151,$B$6:$B$210,0)</f>
        <v>49</v>
      </c>
      <c r="B151" s="5">
        <f>SUM(G151:L151)</f>
        <v>0</v>
      </c>
      <c r="C151" s="5"/>
      <c r="D151" s="5">
        <f>$B$6-B151</f>
        <v>454</v>
      </c>
      <c r="E151" s="10"/>
      <c r="F151" s="10"/>
      <c r="G151" s="262"/>
      <c r="H151" s="265"/>
      <c r="I151" s="271"/>
      <c r="J151" s="274"/>
      <c r="K151" s="268"/>
      <c r="L151" s="277"/>
      <c r="M151" s="15">
        <f>IF(ISBLANK(F151),0,MAX(G151,H151,I151,J151,K151,L151))</f>
        <v>0</v>
      </c>
      <c r="N151" s="15" t="e">
        <f>AVERAGE(G151:L151)</f>
        <v>#DIV/0!</v>
      </c>
      <c r="O151" s="3" t="str">
        <f>IF(M151&lt;75,"",VLOOKUP(M151,[1]Tabelle1!$J$16:$K$56,2,FALSE))</f>
        <v/>
      </c>
    </row>
    <row r="152" spans="1:15">
      <c r="A152" s="14">
        <f>RANK(B152,$B$6:$B$210,0)</f>
        <v>49</v>
      </c>
      <c r="B152" s="15">
        <f>SUM(G152:L152)</f>
        <v>0</v>
      </c>
      <c r="C152" s="16" t="s">
        <v>15</v>
      </c>
      <c r="D152" s="15">
        <f>$B$6-B152</f>
        <v>454</v>
      </c>
      <c r="E152" s="10"/>
      <c r="F152" s="10"/>
      <c r="G152" s="262"/>
      <c r="H152" s="265"/>
      <c r="I152" s="271"/>
      <c r="J152" s="274"/>
      <c r="K152" s="268"/>
      <c r="L152" s="277"/>
      <c r="M152" s="15">
        <f>IF(ISBLANK(F152),0,MAX(G152,H152,I152,J152,K152,L152))</f>
        <v>0</v>
      </c>
      <c r="N152" s="15" t="e">
        <f>AVERAGE(G152:L152)</f>
        <v>#DIV/0!</v>
      </c>
      <c r="O152" s="3" t="str">
        <f>IF(M152&lt;75,"",VLOOKUP(M152,[1]Tabelle1!$J$16:$K$56,2,FALSE))</f>
        <v/>
      </c>
    </row>
    <row r="153" spans="1:15">
      <c r="A153" s="14">
        <f>RANK(B153,$B$6:$B$210,0)</f>
        <v>49</v>
      </c>
      <c r="B153" s="15">
        <f>SUM(G153:L153)</f>
        <v>0</v>
      </c>
      <c r="C153" s="16"/>
      <c r="D153" s="15">
        <f>$B$6-B153</f>
        <v>454</v>
      </c>
      <c r="E153" s="10"/>
      <c r="F153" s="10"/>
      <c r="G153" s="262"/>
      <c r="H153" s="265"/>
      <c r="I153" s="271"/>
      <c r="J153" s="274"/>
      <c r="K153" s="268"/>
      <c r="L153" s="277"/>
      <c r="M153" s="15">
        <f>IF(ISBLANK(F153),0,MAX(G153,H153,I153,J153,K153,L153))</f>
        <v>0</v>
      </c>
      <c r="N153" s="15" t="e">
        <f>AVERAGE(G153:L153)</f>
        <v>#DIV/0!</v>
      </c>
      <c r="O153" s="3" t="str">
        <f>IF(M153&lt;75,"",VLOOKUP(M153,[1]Tabelle1!$J$16:$K$56,2,FALSE))</f>
        <v/>
      </c>
    </row>
    <row r="154" spans="1:15">
      <c r="A154" s="8">
        <f>RANK(B154,$B$6:$B$210,0)</f>
        <v>49</v>
      </c>
      <c r="B154" s="5">
        <f>SUM(G154:L154)</f>
        <v>0</v>
      </c>
      <c r="C154" s="9" t="s">
        <v>15</v>
      </c>
      <c r="D154" s="5">
        <f>$B$6-B154</f>
        <v>454</v>
      </c>
      <c r="E154" s="10"/>
      <c r="F154" s="10"/>
      <c r="G154" s="262"/>
      <c r="H154" s="265"/>
      <c r="I154" s="271"/>
      <c r="J154" s="274"/>
      <c r="K154" s="268"/>
      <c r="L154" s="277"/>
      <c r="M154" s="15">
        <f>IF(ISBLANK(F154),0,MAX(G154,H154,I154,J154,K154,L154))</f>
        <v>0</v>
      </c>
      <c r="N154" s="15" t="e">
        <f>AVERAGE(G154:L154)</f>
        <v>#DIV/0!</v>
      </c>
      <c r="O154" s="3" t="str">
        <f>IF(M154&lt;75,"",VLOOKUP(M154,[1]Tabelle1!$J$16:$K$56,2,FALSE))</f>
        <v/>
      </c>
    </row>
    <row r="155" spans="1:15">
      <c r="A155" s="14">
        <f>RANK(B155,$B$6:$B$210,0)</f>
        <v>49</v>
      </c>
      <c r="B155" s="15">
        <f>SUM(G155:L155)</f>
        <v>0</v>
      </c>
      <c r="C155" s="16" t="s">
        <v>15</v>
      </c>
      <c r="D155" s="15">
        <f>$B$6-B155</f>
        <v>454</v>
      </c>
      <c r="E155" s="10"/>
      <c r="F155" s="10"/>
      <c r="G155" s="262"/>
      <c r="H155" s="265"/>
      <c r="I155" s="271"/>
      <c r="J155" s="274"/>
      <c r="K155" s="268"/>
      <c r="L155" s="277"/>
      <c r="M155" s="15">
        <f>IF(ISBLANK(F155),0,MAX(G155,H155,I155,J155,K155,L155))</f>
        <v>0</v>
      </c>
      <c r="N155" s="15" t="e">
        <f>AVERAGE(G155:L155)</f>
        <v>#DIV/0!</v>
      </c>
      <c r="O155" s="3" t="str">
        <f>IF(M155&lt;75,"",VLOOKUP(M155,[1]Tabelle1!$J$16:$K$56,2,FALSE))</f>
        <v/>
      </c>
    </row>
    <row r="156" spans="1:15">
      <c r="A156" s="14">
        <f>RANK(B156,$B$6:$B$210,0)</f>
        <v>49</v>
      </c>
      <c r="B156" s="15">
        <f>SUM(G156:L156)</f>
        <v>0</v>
      </c>
      <c r="C156" s="16"/>
      <c r="D156" s="15">
        <f>$B$6-B156</f>
        <v>454</v>
      </c>
      <c r="E156" s="10"/>
      <c r="F156" s="10"/>
      <c r="G156" s="262"/>
      <c r="H156" s="265"/>
      <c r="I156" s="271"/>
      <c r="J156" s="274"/>
      <c r="K156" s="268"/>
      <c r="L156" s="277"/>
      <c r="M156" s="15">
        <f>IF(ISBLANK(F156),0,MAX(G156,H156,I156,J156,K156,L156))</f>
        <v>0</v>
      </c>
      <c r="N156" s="15" t="e">
        <f>AVERAGE(G156:L156)</f>
        <v>#DIV/0!</v>
      </c>
      <c r="O156" s="3" t="str">
        <f>IF(M156&lt;75,"",VLOOKUP(M156,[1]Tabelle1!$J$16:$K$56,2,FALSE))</f>
        <v/>
      </c>
    </row>
    <row r="157" spans="1:15">
      <c r="A157" s="14">
        <f>RANK(B157,$B$6:$B$210,0)</f>
        <v>49</v>
      </c>
      <c r="B157" s="15">
        <f>SUM(G157:L157)</f>
        <v>0</v>
      </c>
      <c r="C157" s="16" t="s">
        <v>15</v>
      </c>
      <c r="D157" s="15">
        <f>$B$6-B157</f>
        <v>454</v>
      </c>
      <c r="E157" s="10"/>
      <c r="F157" s="10"/>
      <c r="G157" s="262"/>
      <c r="H157" s="265"/>
      <c r="I157" s="271"/>
      <c r="J157" s="274"/>
      <c r="K157" s="268"/>
      <c r="L157" s="277"/>
      <c r="M157" s="15">
        <f>IF(ISBLANK(F157),0,MAX(G157,H157,I157,J157,K157,L157))</f>
        <v>0</v>
      </c>
      <c r="N157" s="15" t="e">
        <f>AVERAGE(G157:L157)</f>
        <v>#DIV/0!</v>
      </c>
      <c r="O157" s="3" t="str">
        <f>IF(M157&lt;75,"",VLOOKUP(M157,[1]Tabelle1!$J$16:$K$56,2,FALSE))</f>
        <v/>
      </c>
    </row>
    <row r="158" spans="1:15">
      <c r="A158" s="14">
        <f>RANK(B158,$B$6:$B$210,0)</f>
        <v>49</v>
      </c>
      <c r="B158" s="15">
        <f>SUM(G158:L158)</f>
        <v>0</v>
      </c>
      <c r="C158" s="16" t="s">
        <v>15</v>
      </c>
      <c r="D158" s="15">
        <f>$B$6-B158</f>
        <v>454</v>
      </c>
      <c r="E158" s="10"/>
      <c r="F158" s="10"/>
      <c r="G158" s="262"/>
      <c r="H158" s="265"/>
      <c r="I158" s="271"/>
      <c r="J158" s="274"/>
      <c r="K158" s="268"/>
      <c r="L158" s="277"/>
      <c r="M158" s="15">
        <f>IF(ISBLANK(F158),0,MAX(G158,H158,I158,J158,K158,L158))</f>
        <v>0</v>
      </c>
      <c r="N158" s="15" t="e">
        <f>AVERAGE(G158:L158)</f>
        <v>#DIV/0!</v>
      </c>
      <c r="O158" s="3" t="str">
        <f>IF(M158&lt;75,"",VLOOKUP(M158,[1]Tabelle1!$J$16:$K$56,2,FALSE))</f>
        <v/>
      </c>
    </row>
    <row r="159" spans="1:15">
      <c r="A159" s="8">
        <f>RANK(B159,$B$6:$B$210,0)</f>
        <v>49</v>
      </c>
      <c r="B159" s="5">
        <f>SUM(G159:L159)</f>
        <v>0</v>
      </c>
      <c r="C159" s="9" t="s">
        <v>15</v>
      </c>
      <c r="D159" s="5">
        <f>$B$6-B159</f>
        <v>454</v>
      </c>
      <c r="E159" s="10"/>
      <c r="F159" s="10"/>
      <c r="G159" s="262"/>
      <c r="H159" s="265"/>
      <c r="I159" s="271"/>
      <c r="J159" s="274"/>
      <c r="K159" s="268"/>
      <c r="L159" s="277"/>
      <c r="M159" s="15">
        <f>IF(ISBLANK(F159),0,MAX(G159,H159,I159,J159,K159,L159))</f>
        <v>0</v>
      </c>
      <c r="N159" s="15" t="e">
        <f>AVERAGE(G159:L159)</f>
        <v>#DIV/0!</v>
      </c>
      <c r="O159" s="3" t="str">
        <f>IF(M159&lt;75,"",VLOOKUP(M159,[1]Tabelle1!$J$16:$K$56,2,FALSE))</f>
        <v/>
      </c>
    </row>
    <row r="160" spans="1:15">
      <c r="A160" s="14">
        <f>RANK(B160,$B$6:$B$210,0)</f>
        <v>49</v>
      </c>
      <c r="B160" s="15">
        <f>SUM(G160:L160)</f>
        <v>0</v>
      </c>
      <c r="C160" s="16" t="s">
        <v>15</v>
      </c>
      <c r="D160" s="15">
        <f>$B$6-B160</f>
        <v>454</v>
      </c>
      <c r="E160" s="10"/>
      <c r="F160" s="10"/>
      <c r="G160" s="262"/>
      <c r="H160" s="265"/>
      <c r="I160" s="271"/>
      <c r="J160" s="274"/>
      <c r="K160" s="268"/>
      <c r="L160" s="277"/>
      <c r="M160" s="15">
        <f>IF(ISBLANK(F160),0,MAX(G160,H160,I160,J160,K160,L160))</f>
        <v>0</v>
      </c>
      <c r="N160" s="15" t="e">
        <f>AVERAGE(G160:L160)</f>
        <v>#DIV/0!</v>
      </c>
      <c r="O160" s="3" t="str">
        <f>IF(M160&lt;75,"",VLOOKUP(M160,[1]Tabelle1!$J$16:$K$56,2,FALSE))</f>
        <v/>
      </c>
    </row>
    <row r="161" spans="1:15">
      <c r="A161" s="14">
        <f>RANK(B161,$B$6:$B$210,0)</f>
        <v>49</v>
      </c>
      <c r="B161" s="15">
        <f>SUM(G161:L161)</f>
        <v>0</v>
      </c>
      <c r="C161" s="16" t="s">
        <v>15</v>
      </c>
      <c r="D161" s="15">
        <f>$B$6-B161</f>
        <v>454</v>
      </c>
      <c r="E161" s="10"/>
      <c r="F161" s="10"/>
      <c r="G161" s="262"/>
      <c r="H161" s="265"/>
      <c r="I161" s="271"/>
      <c r="J161" s="274"/>
      <c r="K161" s="268"/>
      <c r="L161" s="277"/>
      <c r="M161" s="15">
        <f>IF(ISBLANK(F161),0,MAX(G161,H161,I161,J161,K161,L161))</f>
        <v>0</v>
      </c>
      <c r="N161" s="15" t="e">
        <f>AVERAGE(G161:L161)</f>
        <v>#DIV/0!</v>
      </c>
      <c r="O161" s="3" t="str">
        <f>IF(M161&lt;75,"",VLOOKUP(M161,[1]Tabelle1!$J$16:$K$56,2,FALSE))</f>
        <v/>
      </c>
    </row>
    <row r="162" spans="1:15">
      <c r="A162" s="14">
        <f>RANK(B162,$B$6:$B$210,0)</f>
        <v>49</v>
      </c>
      <c r="B162" s="15">
        <f>SUM(G162:L162)</f>
        <v>0</v>
      </c>
      <c r="C162" s="16" t="s">
        <v>15</v>
      </c>
      <c r="D162" s="15">
        <f>$B$6-B162</f>
        <v>454</v>
      </c>
      <c r="E162" s="10"/>
      <c r="F162" s="10"/>
      <c r="G162" s="262"/>
      <c r="H162" s="265"/>
      <c r="I162" s="271"/>
      <c r="J162" s="274"/>
      <c r="K162" s="268"/>
      <c r="L162" s="277"/>
      <c r="M162" s="15">
        <f>IF(ISBLANK(F162),0,MAX(G162,H162,I162,J162,K162,L162))</f>
        <v>0</v>
      </c>
      <c r="N162" s="15" t="e">
        <f>AVERAGE(G162:L162)</f>
        <v>#DIV/0!</v>
      </c>
      <c r="O162" s="3" t="str">
        <f>IF(M162&lt;75,"",VLOOKUP(M162,[1]Tabelle1!$J$16:$K$56,2,FALSE))</f>
        <v/>
      </c>
    </row>
    <row r="163" spans="1:15">
      <c r="A163" s="14">
        <f>RANK(B163,$B$6:$B$210,0)</f>
        <v>49</v>
      </c>
      <c r="B163" s="15">
        <f>SUM(G163:L163)</f>
        <v>0</v>
      </c>
      <c r="C163" s="16" t="s">
        <v>15</v>
      </c>
      <c r="D163" s="15">
        <f>$B$6-B163</f>
        <v>454</v>
      </c>
      <c r="E163" s="10"/>
      <c r="F163" s="10"/>
      <c r="G163" s="262"/>
      <c r="H163" s="265"/>
      <c r="I163" s="271"/>
      <c r="J163" s="274"/>
      <c r="K163" s="268"/>
      <c r="L163" s="277"/>
      <c r="M163" s="15">
        <f>IF(ISBLANK(F163),0,MAX(G163,H163,I163,J163,K163,L163))</f>
        <v>0</v>
      </c>
      <c r="N163" s="15" t="e">
        <f>AVERAGE(G163:L163)</f>
        <v>#DIV/0!</v>
      </c>
      <c r="O163" s="3" t="str">
        <f>IF(M163&lt;75,"",VLOOKUP(M163,[1]Tabelle1!$J$16:$K$56,2,FALSE))</f>
        <v/>
      </c>
    </row>
    <row r="164" spans="1:15">
      <c r="A164" s="8">
        <f>RANK(B164,$B$6:$B$210,0)</f>
        <v>49</v>
      </c>
      <c r="B164" s="5">
        <f>SUM(G164:L164)</f>
        <v>0</v>
      </c>
      <c r="C164" s="9" t="s">
        <v>15</v>
      </c>
      <c r="D164" s="5">
        <f>$B$6-B164</f>
        <v>454</v>
      </c>
      <c r="E164" s="10"/>
      <c r="F164" s="10"/>
      <c r="G164" s="262"/>
      <c r="H164" s="265"/>
      <c r="I164" s="271"/>
      <c r="J164" s="274"/>
      <c r="K164" s="268"/>
      <c r="L164" s="277"/>
      <c r="M164" s="15">
        <f>IF(ISBLANK(F164),0,MAX(G164,H164,I164,J164,K164,L164))</f>
        <v>0</v>
      </c>
      <c r="N164" s="15" t="e">
        <f>AVERAGE(G164:L164)</f>
        <v>#DIV/0!</v>
      </c>
      <c r="O164" s="3" t="str">
        <f>IF(M164&lt;75,"",VLOOKUP(M164,[1]Tabelle1!$J$16:$K$56,2,FALSE))</f>
        <v/>
      </c>
    </row>
    <row r="165" spans="1:15">
      <c r="A165" s="8">
        <f>RANK(B165,$B$6:$B$210,0)</f>
        <v>49</v>
      </c>
      <c r="B165" s="5">
        <f>SUM(G165:L165)</f>
        <v>0</v>
      </c>
      <c r="C165" s="9" t="s">
        <v>15</v>
      </c>
      <c r="D165" s="5">
        <f>$B$6-B165</f>
        <v>454</v>
      </c>
      <c r="E165" s="10"/>
      <c r="F165" s="10"/>
      <c r="G165" s="262"/>
      <c r="H165" s="265"/>
      <c r="I165" s="271"/>
      <c r="J165" s="274"/>
      <c r="K165" s="268"/>
      <c r="L165" s="277"/>
      <c r="M165" s="15">
        <f>IF(ISBLANK(F165),0,MAX(G165,H165,I165,J165,K165,L165))</f>
        <v>0</v>
      </c>
      <c r="N165" s="15" t="e">
        <f>AVERAGE(G165:L165)</f>
        <v>#DIV/0!</v>
      </c>
      <c r="O165" s="3" t="str">
        <f>IF(M165&lt;75,"",VLOOKUP(M165,[1]Tabelle1!$J$16:$K$56,2,FALSE))</f>
        <v/>
      </c>
    </row>
    <row r="166" spans="1:15">
      <c r="A166" s="8">
        <f>RANK(B166,$B$6:$B$210,0)</f>
        <v>49</v>
      </c>
      <c r="B166" s="5">
        <f>SUM(G166:L166)</f>
        <v>0</v>
      </c>
      <c r="C166" s="9" t="s">
        <v>15</v>
      </c>
      <c r="D166" s="5">
        <f>$B$6-B166</f>
        <v>454</v>
      </c>
      <c r="E166" s="10"/>
      <c r="F166" s="10"/>
      <c r="G166" s="262"/>
      <c r="H166" s="265"/>
      <c r="I166" s="271"/>
      <c r="J166" s="274"/>
      <c r="K166" s="268"/>
      <c r="L166" s="277"/>
      <c r="M166" s="15">
        <f>IF(ISBLANK(F166),0,MAX(G166,H166,I166,J166,K166,L166))</f>
        <v>0</v>
      </c>
      <c r="N166" s="15" t="e">
        <f>AVERAGE(G166:L166)</f>
        <v>#DIV/0!</v>
      </c>
      <c r="O166" s="3" t="str">
        <f>IF(M166&lt;75,"",VLOOKUP(M166,[1]Tabelle1!$J$16:$K$56,2,FALSE))</f>
        <v/>
      </c>
    </row>
    <row r="167" spans="1:15">
      <c r="A167" s="14">
        <f>RANK(B167,$B$6:$B$210,0)</f>
        <v>49</v>
      </c>
      <c r="B167" s="15">
        <f>SUM(G167:L167)</f>
        <v>0</v>
      </c>
      <c r="C167" s="16" t="s">
        <v>15</v>
      </c>
      <c r="D167" s="15">
        <f>$B$6-B167</f>
        <v>454</v>
      </c>
      <c r="E167" s="10"/>
      <c r="F167" s="10"/>
      <c r="G167" s="262"/>
      <c r="H167" s="265"/>
      <c r="I167" s="271"/>
      <c r="J167" s="274"/>
      <c r="K167" s="268"/>
      <c r="L167" s="277"/>
      <c r="M167" s="15">
        <f>IF(ISBLANK(F167),0,MAX(G167,H167,I167,J167,K167,L167))</f>
        <v>0</v>
      </c>
      <c r="N167" s="15" t="e">
        <f>AVERAGE(G167:L167)</f>
        <v>#DIV/0!</v>
      </c>
      <c r="O167" s="3" t="str">
        <f>IF(M167&lt;75,"",VLOOKUP(M167,[1]Tabelle1!$J$16:$K$56,2,FALSE))</f>
        <v/>
      </c>
    </row>
    <row r="168" spans="1:15">
      <c r="A168" s="14">
        <f>RANK(B168,$B$6:$B$210,0)</f>
        <v>49</v>
      </c>
      <c r="B168" s="15">
        <f>SUM(G168:L168)</f>
        <v>0</v>
      </c>
      <c r="C168" s="16" t="s">
        <v>15</v>
      </c>
      <c r="D168" s="15">
        <f>$B$6-B168</f>
        <v>454</v>
      </c>
      <c r="E168" s="10"/>
      <c r="F168" s="10"/>
      <c r="G168" s="262"/>
      <c r="H168" s="265"/>
      <c r="I168" s="271"/>
      <c r="J168" s="274"/>
      <c r="K168" s="268"/>
      <c r="L168" s="277"/>
      <c r="M168" s="15">
        <f>IF(ISBLANK(F168),0,MAX(G168,H168,I168,J168,K168,L168))</f>
        <v>0</v>
      </c>
      <c r="N168" s="15" t="e">
        <f>AVERAGE(G168:L168)</f>
        <v>#DIV/0!</v>
      </c>
      <c r="O168" s="3" t="str">
        <f>IF(M168&lt;75,"",VLOOKUP(M168,[1]Tabelle1!$J$16:$K$56,2,FALSE))</f>
        <v/>
      </c>
    </row>
    <row r="169" spans="1:15">
      <c r="A169" s="8">
        <f>RANK(B169,$B$6:$B$210,0)</f>
        <v>49</v>
      </c>
      <c r="B169" s="5">
        <f>SUM(G169:L169)</f>
        <v>0</v>
      </c>
      <c r="C169" s="9" t="s">
        <v>15</v>
      </c>
      <c r="D169" s="5">
        <f>$B$6-B169</f>
        <v>454</v>
      </c>
      <c r="E169" s="10"/>
      <c r="F169" s="10"/>
      <c r="G169" s="262"/>
      <c r="H169" s="265"/>
      <c r="I169" s="271"/>
      <c r="J169" s="274"/>
      <c r="K169" s="268"/>
      <c r="L169" s="277"/>
      <c r="M169" s="19">
        <f>IF(ISBLANK(F169),0,MAX(G169,H169,I169,J169,K169,L169))</f>
        <v>0</v>
      </c>
      <c r="N169" s="15" t="e">
        <f>AVERAGE(G169:L169)</f>
        <v>#DIV/0!</v>
      </c>
      <c r="O169" s="17" t="str">
        <f>IF(M169&lt;75,"",VLOOKUP(M169,[1]Tabelle1!$J$16:$K$56,2,FALSE))</f>
        <v/>
      </c>
    </row>
    <row r="170" spans="1:15">
      <c r="A170" s="14">
        <f>RANK(B170,$B$6:$B$210,0)</f>
        <v>49</v>
      </c>
      <c r="B170" s="15">
        <f>SUM(G170:L170)</f>
        <v>0</v>
      </c>
      <c r="C170" s="16" t="s">
        <v>15</v>
      </c>
      <c r="D170" s="15">
        <f>$B$6-B170</f>
        <v>454</v>
      </c>
      <c r="E170" s="10"/>
      <c r="F170" s="10"/>
      <c r="G170" s="262"/>
      <c r="H170" s="265"/>
      <c r="I170" s="271"/>
      <c r="J170" s="274"/>
      <c r="K170" s="268"/>
      <c r="L170" s="277"/>
      <c r="M170" s="15">
        <f>IF(ISBLANK(F170),0,MAX(G170,H170,I170,J170,K170,L170))</f>
        <v>0</v>
      </c>
      <c r="N170" s="15" t="e">
        <f>AVERAGE(G170:L170)</f>
        <v>#DIV/0!</v>
      </c>
      <c r="O170" s="3" t="str">
        <f>IF(M170&lt;75,"",VLOOKUP(M170,[1]Tabelle1!$J$16:$K$56,2,FALSE))</f>
        <v/>
      </c>
    </row>
    <row r="171" spans="1:15">
      <c r="A171" s="8">
        <f>RANK(B171,$B$6:$B$210,0)</f>
        <v>49</v>
      </c>
      <c r="B171" s="5">
        <f>SUM(G171:L171)</f>
        <v>0</v>
      </c>
      <c r="C171" s="9" t="s">
        <v>15</v>
      </c>
      <c r="D171" s="5">
        <f>$B$6-B171</f>
        <v>454</v>
      </c>
      <c r="E171" s="10"/>
      <c r="F171" s="10"/>
      <c r="G171" s="262"/>
      <c r="H171" s="265"/>
      <c r="I171" s="271"/>
      <c r="J171" s="274"/>
      <c r="K171" s="268"/>
      <c r="L171" s="277"/>
      <c r="M171" s="15">
        <f>IF(ISBLANK(F171),0,MAX(G171,H171,I171,J171,K171,L171))</f>
        <v>0</v>
      </c>
      <c r="N171" s="15" t="e">
        <f>AVERAGE(G171:L171)</f>
        <v>#DIV/0!</v>
      </c>
      <c r="O171" s="3" t="str">
        <f>IF(M171&lt;75,"",VLOOKUP(M171,[1]Tabelle1!$J$16:$K$56,2,FALSE))</f>
        <v/>
      </c>
    </row>
    <row r="172" spans="1:15">
      <c r="A172" s="14">
        <f>RANK(B172,$B$6:$B$210,0)</f>
        <v>49</v>
      </c>
      <c r="B172" s="15">
        <f>SUM(G172:L172)</f>
        <v>0</v>
      </c>
      <c r="C172" s="16" t="s">
        <v>15</v>
      </c>
      <c r="D172" s="15">
        <f>$B$6-B172</f>
        <v>454</v>
      </c>
      <c r="E172" s="10"/>
      <c r="F172" s="10"/>
      <c r="G172" s="262"/>
      <c r="H172" s="265"/>
      <c r="I172" s="271"/>
      <c r="J172" s="274"/>
      <c r="K172" s="268"/>
      <c r="L172" s="277"/>
      <c r="M172" s="15">
        <f>IF(ISBLANK(F172),0,MAX(G172,H172,I172,J172,K172,L172))</f>
        <v>0</v>
      </c>
      <c r="N172" s="15" t="e">
        <f>AVERAGE(G172:L172)</f>
        <v>#DIV/0!</v>
      </c>
      <c r="O172" s="3" t="str">
        <f>IF(M172&lt;75,"",VLOOKUP(M172,[1]Tabelle1!$J$16:$K$56,2,FALSE))</f>
        <v/>
      </c>
    </row>
    <row r="173" spans="1:15">
      <c r="A173" s="14">
        <f>RANK(B173,$B$6:$B$210,0)</f>
        <v>49</v>
      </c>
      <c r="B173" s="15">
        <f>SUM(G173:L173)</f>
        <v>0</v>
      </c>
      <c r="C173" s="16"/>
      <c r="D173" s="15">
        <f>$B$6-B173</f>
        <v>454</v>
      </c>
      <c r="E173" s="10"/>
      <c r="F173" s="10"/>
      <c r="G173" s="262"/>
      <c r="H173" s="265"/>
      <c r="I173" s="271"/>
      <c r="J173" s="274"/>
      <c r="K173" s="268"/>
      <c r="L173" s="277"/>
      <c r="M173" s="15">
        <f>IF(ISBLANK(F173),0,MAX(G173,H173,I173,J173,K173,L173))</f>
        <v>0</v>
      </c>
      <c r="N173" s="15" t="e">
        <f>AVERAGE(G173:L173)</f>
        <v>#DIV/0!</v>
      </c>
      <c r="O173" s="3" t="str">
        <f>IF(M173&lt;75,"",VLOOKUP(M173,[1]Tabelle1!$J$16:$K$56,2,FALSE))</f>
        <v/>
      </c>
    </row>
    <row r="174" spans="1:15">
      <c r="A174" s="14">
        <f>RANK(B174,$B$6:$B$210,0)</f>
        <v>49</v>
      </c>
      <c r="B174" s="15">
        <f>SUM(G174:L174)</f>
        <v>0</v>
      </c>
      <c r="C174" s="16" t="s">
        <v>15</v>
      </c>
      <c r="D174" s="15">
        <f>$B$6-B174</f>
        <v>454</v>
      </c>
      <c r="E174" s="10"/>
      <c r="F174" s="10"/>
      <c r="G174" s="262"/>
      <c r="H174" s="265"/>
      <c r="I174" s="271"/>
      <c r="J174" s="274"/>
      <c r="K174" s="268"/>
      <c r="L174" s="277"/>
      <c r="M174" s="15">
        <f>IF(ISBLANK(F174),0,MAX(G174,H174,I174,J174,K174,L174))</f>
        <v>0</v>
      </c>
      <c r="N174" s="15" t="e">
        <f>AVERAGE(G174:L174)</f>
        <v>#DIV/0!</v>
      </c>
      <c r="O174" s="3" t="str">
        <f>IF(M174&lt;75,"",VLOOKUP(M174,[1]Tabelle1!$J$16:$K$56,2,FALSE))</f>
        <v/>
      </c>
    </row>
    <row r="175" spans="1:15">
      <c r="A175" s="8">
        <f>RANK(B175,$B$6:$B$210,0)</f>
        <v>49</v>
      </c>
      <c r="B175" s="5">
        <f>SUM(G175:L175)</f>
        <v>0</v>
      </c>
      <c r="C175" s="9" t="s">
        <v>15</v>
      </c>
      <c r="D175" s="5">
        <f>$B$6-B175</f>
        <v>454</v>
      </c>
      <c r="E175" s="10"/>
      <c r="F175" s="10"/>
      <c r="G175" s="262"/>
      <c r="H175" s="265"/>
      <c r="I175" s="271"/>
      <c r="J175" s="274"/>
      <c r="K175" s="268"/>
      <c r="L175" s="277"/>
      <c r="M175" s="15">
        <f>IF(ISBLANK(F175),0,MAX(G175,H175,I175,J175,K175,L175))</f>
        <v>0</v>
      </c>
      <c r="N175" s="15" t="e">
        <f>AVERAGE(G175:L175)</f>
        <v>#DIV/0!</v>
      </c>
      <c r="O175" s="3" t="str">
        <f>IF(M175&lt;75,"",VLOOKUP(M175,[1]Tabelle1!$J$16:$K$56,2,FALSE))</f>
        <v/>
      </c>
    </row>
    <row r="176" spans="1:15">
      <c r="A176" s="8">
        <f>RANK(B176,$B$6:$B$210,0)</f>
        <v>49</v>
      </c>
      <c r="B176" s="5">
        <f>SUM(G176:L176)</f>
        <v>0</v>
      </c>
      <c r="C176" s="9" t="s">
        <v>15</v>
      </c>
      <c r="D176" s="5">
        <f>$B$6-B176</f>
        <v>454</v>
      </c>
      <c r="E176" s="10"/>
      <c r="F176" s="10"/>
      <c r="G176" s="262"/>
      <c r="H176" s="265"/>
      <c r="I176" s="271"/>
      <c r="J176" s="274"/>
      <c r="K176" s="268"/>
      <c r="L176" s="277"/>
      <c r="M176" s="15">
        <f>IF(ISBLANK(F176),0,MAX(G176,H176,I176,J176,K176,L176))</f>
        <v>0</v>
      </c>
      <c r="N176" s="15" t="e">
        <f>AVERAGE(G176:L176)</f>
        <v>#DIV/0!</v>
      </c>
      <c r="O176" s="3" t="str">
        <f>IF(M176&lt;75,"",VLOOKUP(M176,[1]Tabelle1!$J$16:$K$56,2,FALSE))</f>
        <v/>
      </c>
    </row>
    <row r="177" spans="1:15">
      <c r="A177" s="8">
        <f>RANK(B177,$B$6:$B$210,0)</f>
        <v>49</v>
      </c>
      <c r="B177" s="5">
        <f>SUM(G177:L177)</f>
        <v>0</v>
      </c>
      <c r="C177" s="9" t="s">
        <v>15</v>
      </c>
      <c r="D177" s="5">
        <f>$B$6-B177</f>
        <v>454</v>
      </c>
      <c r="E177" s="10"/>
      <c r="F177" s="10"/>
      <c r="G177" s="262"/>
      <c r="H177" s="265"/>
      <c r="I177" s="271"/>
      <c r="J177" s="274"/>
      <c r="K177" s="268"/>
      <c r="L177" s="277"/>
      <c r="M177" s="15">
        <f>IF(ISBLANK(F177),0,MAX(G177,H177,I177,J177,K177,L177))</f>
        <v>0</v>
      </c>
      <c r="N177" s="15" t="e">
        <f>AVERAGE(G177:L177)</f>
        <v>#DIV/0!</v>
      </c>
      <c r="O177" s="3" t="str">
        <f>IF(M177&lt;75,"",VLOOKUP(M177,[1]Tabelle1!$J$16:$K$56,2,FALSE))</f>
        <v/>
      </c>
    </row>
    <row r="178" spans="1:15">
      <c r="A178" s="8">
        <f>RANK(B178,$B$6:$B$210,0)</f>
        <v>49</v>
      </c>
      <c r="B178" s="5">
        <f>SUM(G178:L178)</f>
        <v>0</v>
      </c>
      <c r="C178" s="9" t="s">
        <v>15</v>
      </c>
      <c r="D178" s="5">
        <f>$B$6-B178</f>
        <v>454</v>
      </c>
      <c r="E178" s="10"/>
      <c r="F178" s="10"/>
      <c r="G178" s="262"/>
      <c r="H178" s="265"/>
      <c r="I178" s="271"/>
      <c r="J178" s="274"/>
      <c r="K178" s="268"/>
      <c r="L178" s="277"/>
      <c r="M178" s="15">
        <f>IF(ISBLANK(F178),0,MAX(G178,H178,I178,J178,K178,L178))</f>
        <v>0</v>
      </c>
      <c r="N178" s="15" t="e">
        <f>AVERAGE(G178:L178)</f>
        <v>#DIV/0!</v>
      </c>
      <c r="O178" s="3" t="str">
        <f>IF(M178&lt;75,"",VLOOKUP(M178,[1]Tabelle1!$J$16:$K$56,2,FALSE))</f>
        <v/>
      </c>
    </row>
    <row r="179" spans="1:15">
      <c r="A179" s="8">
        <f>RANK(B179,$B$6:$B$210,0)</f>
        <v>49</v>
      </c>
      <c r="B179" s="5">
        <f>SUM(G179:L179)</f>
        <v>0</v>
      </c>
      <c r="C179" s="9" t="s">
        <v>15</v>
      </c>
      <c r="D179" s="5">
        <f>$B$6-B179</f>
        <v>454</v>
      </c>
      <c r="E179" s="10"/>
      <c r="F179" s="10"/>
      <c r="G179" s="262"/>
      <c r="H179" s="265"/>
      <c r="I179" s="271"/>
      <c r="J179" s="274"/>
      <c r="K179" s="268"/>
      <c r="L179" s="277"/>
      <c r="M179" s="15">
        <f>IF(ISBLANK(F179),0,MAX(G179,H179,I179,J179,K179,L179))</f>
        <v>0</v>
      </c>
      <c r="N179" s="15" t="e">
        <f>AVERAGE(G179:L179)</f>
        <v>#DIV/0!</v>
      </c>
      <c r="O179" s="3" t="str">
        <f>IF(M179&lt;75,"",VLOOKUP(M179,[1]Tabelle1!$J$16:$K$56,2,FALSE))</f>
        <v/>
      </c>
    </row>
    <row r="180" spans="1:15">
      <c r="A180" s="8">
        <f>RANK(B180,$B$6:$B$210,0)</f>
        <v>49</v>
      </c>
      <c r="B180" s="5">
        <f>SUM(G180:L180)</f>
        <v>0</v>
      </c>
      <c r="C180" s="9" t="s">
        <v>15</v>
      </c>
      <c r="D180" s="5">
        <f>$B$6-B180</f>
        <v>454</v>
      </c>
      <c r="E180" s="10"/>
      <c r="F180" s="10"/>
      <c r="G180" s="262"/>
      <c r="H180" s="265"/>
      <c r="I180" s="271"/>
      <c r="J180" s="274"/>
      <c r="K180" s="268"/>
      <c r="L180" s="277"/>
      <c r="M180" s="15">
        <f>IF(ISBLANK(F180),0,MAX(G180,H180,I180,J180,K180,L180))</f>
        <v>0</v>
      </c>
      <c r="N180" s="15" t="e">
        <f>AVERAGE(G180:L180)</f>
        <v>#DIV/0!</v>
      </c>
      <c r="O180" s="3" t="str">
        <f>IF(M180&lt;75,"",VLOOKUP(M180,[1]Tabelle1!$J$16:$K$56,2,FALSE))</f>
        <v/>
      </c>
    </row>
    <row r="181" spans="1:15">
      <c r="A181" s="8">
        <f>RANK(B181,$B$6:$B$210,0)</f>
        <v>49</v>
      </c>
      <c r="B181" s="5">
        <f>SUM(G181:L181)</f>
        <v>0</v>
      </c>
      <c r="C181" s="9" t="s">
        <v>15</v>
      </c>
      <c r="D181" s="5">
        <f>$B$6-B181</f>
        <v>454</v>
      </c>
      <c r="E181" s="10"/>
      <c r="F181" s="10"/>
      <c r="G181" s="262"/>
      <c r="H181" s="265"/>
      <c r="I181" s="271"/>
      <c r="J181" s="274"/>
      <c r="K181" s="268"/>
      <c r="L181" s="277"/>
      <c r="M181" s="15">
        <f>IF(ISBLANK(F181),0,MAX(G181,H181,I181,J181,K181,L181))</f>
        <v>0</v>
      </c>
      <c r="N181" s="15" t="e">
        <f>AVERAGE(G181:L181)</f>
        <v>#DIV/0!</v>
      </c>
      <c r="O181" s="3" t="str">
        <f>IF(M181&lt;75,"",VLOOKUP(M181,[1]Tabelle1!$J$16:$K$56,2,FALSE))</f>
        <v/>
      </c>
    </row>
    <row r="182" spans="1:15">
      <c r="A182" s="8">
        <f>RANK(B182,$B$6:$B$210,0)</f>
        <v>49</v>
      </c>
      <c r="B182" s="5">
        <f>SUM(G182:L182)</f>
        <v>0</v>
      </c>
      <c r="C182" s="9"/>
      <c r="D182" s="5">
        <f>$B$6-B182</f>
        <v>454</v>
      </c>
      <c r="E182" s="10"/>
      <c r="F182" s="10"/>
      <c r="G182" s="262"/>
      <c r="H182" s="265"/>
      <c r="I182" s="271"/>
      <c r="J182" s="274"/>
      <c r="K182" s="268"/>
      <c r="L182" s="277"/>
      <c r="M182" s="15">
        <f>IF(ISBLANK(F182),0,MAX(G182,H182,I182,J182,K182,L182))</f>
        <v>0</v>
      </c>
      <c r="N182" s="15" t="e">
        <f>AVERAGE(G182:L182)</f>
        <v>#DIV/0!</v>
      </c>
      <c r="O182" s="3" t="str">
        <f>IF(M182&lt;75,"",VLOOKUP(M182,[1]Tabelle1!$J$16:$K$56,2,FALSE))</f>
        <v/>
      </c>
    </row>
    <row r="183" spans="1:15">
      <c r="A183" s="8">
        <f>RANK(B183,$B$6:$B$210,0)</f>
        <v>49</v>
      </c>
      <c r="B183" s="5">
        <f>SUM(G183:L183)</f>
        <v>0</v>
      </c>
      <c r="C183" s="9" t="s">
        <v>15</v>
      </c>
      <c r="D183" s="5">
        <f>$B$6-B183</f>
        <v>454</v>
      </c>
      <c r="E183" s="10"/>
      <c r="F183" s="10"/>
      <c r="G183" s="262"/>
      <c r="H183" s="265"/>
      <c r="I183" s="271"/>
      <c r="J183" s="274"/>
      <c r="K183" s="268"/>
      <c r="L183" s="277"/>
      <c r="M183" s="15">
        <f>IF(ISBLANK(F183),0,MAX(G183,H183,I183,J183,K183,L183))</f>
        <v>0</v>
      </c>
      <c r="N183" s="15" t="e">
        <f>AVERAGE(G183:L183)</f>
        <v>#DIV/0!</v>
      </c>
      <c r="O183" s="3" t="str">
        <f>IF(M183&lt;75,"",VLOOKUP(M183,[1]Tabelle1!$J$16:$K$56,2,FALSE))</f>
        <v/>
      </c>
    </row>
    <row r="184" spans="1:15">
      <c r="A184" s="8">
        <f>RANK(B184,$B$6:$B$210,0)</f>
        <v>49</v>
      </c>
      <c r="B184" s="5">
        <f>SUM(G184:L184)</f>
        <v>0</v>
      </c>
      <c r="C184" s="9"/>
      <c r="D184" s="5">
        <f>$B$6-B184</f>
        <v>454</v>
      </c>
      <c r="E184" s="10"/>
      <c r="F184" s="10"/>
      <c r="G184" s="262"/>
      <c r="H184" s="265"/>
      <c r="I184" s="271"/>
      <c r="J184" s="274"/>
      <c r="K184" s="268"/>
      <c r="L184" s="277"/>
      <c r="M184" s="15">
        <f>IF(ISBLANK(F184),0,MAX(G184,H184,I184,J184,K184,L184))</f>
        <v>0</v>
      </c>
      <c r="N184" s="15" t="e">
        <f>AVERAGE(G184:L184)</f>
        <v>#DIV/0!</v>
      </c>
      <c r="O184" s="3" t="str">
        <f>IF(M184&lt;75,"",VLOOKUP(M184,[1]Tabelle1!$J$16:$K$56,2,FALSE))</f>
        <v/>
      </c>
    </row>
    <row r="185" spans="1:15">
      <c r="A185" s="8">
        <f>RANK(B185,$B$6:$B$210,0)</f>
        <v>49</v>
      </c>
      <c r="B185" s="5">
        <f>SUM(G185:L185)</f>
        <v>0</v>
      </c>
      <c r="C185" s="9" t="s">
        <v>15</v>
      </c>
      <c r="D185" s="5">
        <f>$B$6-B185</f>
        <v>454</v>
      </c>
      <c r="E185" s="10"/>
      <c r="F185" s="10"/>
      <c r="G185" s="262"/>
      <c r="H185" s="265"/>
      <c r="I185" s="271"/>
      <c r="J185" s="274"/>
      <c r="K185" s="268"/>
      <c r="L185" s="277"/>
      <c r="M185" s="15">
        <f>IF(ISBLANK(F185),0,MAX(G185,H185,I185,J185,K185,L185))</f>
        <v>0</v>
      </c>
      <c r="N185" s="15" t="e">
        <f>AVERAGE(G185:L185)</f>
        <v>#DIV/0!</v>
      </c>
      <c r="O185" s="3" t="str">
        <f>IF(M185&lt;75,"",VLOOKUP(M185,[1]Tabelle1!$J$16:$K$56,2,FALSE))</f>
        <v/>
      </c>
    </row>
    <row r="186" spans="1:15">
      <c r="A186" s="8">
        <f>RANK(B186,$B$6:$B$210,0)</f>
        <v>49</v>
      </c>
      <c r="B186" s="5">
        <f>SUM(G186:L186)</f>
        <v>0</v>
      </c>
      <c r="C186" s="9" t="s">
        <v>15</v>
      </c>
      <c r="D186" s="5">
        <f>$B$6-B186</f>
        <v>454</v>
      </c>
      <c r="E186" s="10"/>
      <c r="F186" s="10"/>
      <c r="G186" s="262"/>
      <c r="H186" s="265"/>
      <c r="I186" s="271"/>
      <c r="J186" s="274"/>
      <c r="K186" s="268"/>
      <c r="L186" s="277"/>
      <c r="M186" s="15">
        <f>IF(ISBLANK(F186),0,MAX(G186,H186,I186,J186,K186,L186))</f>
        <v>0</v>
      </c>
      <c r="N186" s="15" t="e">
        <f>AVERAGE(G186:L186)</f>
        <v>#DIV/0!</v>
      </c>
      <c r="O186" s="3" t="str">
        <f>IF(M186&lt;75,"",VLOOKUP(M186,[1]Tabelle1!$J$16:$K$56,2,FALSE))</f>
        <v/>
      </c>
    </row>
    <row r="187" spans="1:15">
      <c r="A187" s="8">
        <f>RANK(B187,$B$6:$B$210,0)</f>
        <v>49</v>
      </c>
      <c r="B187" s="5">
        <f>SUM(G187:L187)</f>
        <v>0</v>
      </c>
      <c r="C187" s="9" t="s">
        <v>15</v>
      </c>
      <c r="D187" s="5">
        <f>$B$6-B187</f>
        <v>454</v>
      </c>
      <c r="E187" s="10"/>
      <c r="F187" s="10"/>
      <c r="G187" s="262"/>
      <c r="H187" s="265"/>
      <c r="I187" s="271"/>
      <c r="J187" s="274"/>
      <c r="K187" s="268"/>
      <c r="L187" s="277"/>
      <c r="M187" s="15">
        <f>IF(ISBLANK(F187),0,MAX(G187,H187,I187,J187,K187,L187))</f>
        <v>0</v>
      </c>
      <c r="N187" s="15" t="e">
        <f>AVERAGE(G187:L187)</f>
        <v>#DIV/0!</v>
      </c>
      <c r="O187" s="3" t="str">
        <f>IF(M187&lt;75,"",VLOOKUP(M187,[1]Tabelle1!$J$16:$K$56,2,FALSE))</f>
        <v/>
      </c>
    </row>
    <row r="188" spans="1:15">
      <c r="A188" s="14">
        <f>RANK(B188,$B$6:$B$210,0)</f>
        <v>49</v>
      </c>
      <c r="B188" s="15">
        <f>SUM(G188:L188)</f>
        <v>0</v>
      </c>
      <c r="C188" s="16" t="s">
        <v>15</v>
      </c>
      <c r="D188" s="15">
        <f>$B$6-B188</f>
        <v>454</v>
      </c>
      <c r="E188" s="10"/>
      <c r="F188" s="10"/>
      <c r="G188" s="262"/>
      <c r="H188" s="265"/>
      <c r="I188" s="271"/>
      <c r="J188" s="274"/>
      <c r="K188" s="268"/>
      <c r="L188" s="277"/>
      <c r="M188" s="15">
        <f>IF(ISBLANK(F188),0,MAX(G188,H188,I188,J188,K188,L188))</f>
        <v>0</v>
      </c>
      <c r="N188" s="15" t="e">
        <f>AVERAGE(G188:L188)</f>
        <v>#DIV/0!</v>
      </c>
      <c r="O188" s="3" t="str">
        <f>IF(M188&lt;75,"",VLOOKUP(M188,[1]Tabelle1!$J$16:$K$56,2,FALSE))</f>
        <v/>
      </c>
    </row>
    <row r="189" spans="1:15">
      <c r="A189" s="8">
        <f>RANK(B189,$B$6:$B$210,0)</f>
        <v>49</v>
      </c>
      <c r="B189" s="5">
        <f>SUM(G189:L189)</f>
        <v>0</v>
      </c>
      <c r="C189" s="9" t="s">
        <v>15</v>
      </c>
      <c r="D189" s="5">
        <f>$B$6-B189</f>
        <v>454</v>
      </c>
      <c r="E189" s="10"/>
      <c r="F189" s="10"/>
      <c r="G189" s="262"/>
      <c r="H189" s="265"/>
      <c r="I189" s="271"/>
      <c r="J189" s="274"/>
      <c r="K189" s="268"/>
      <c r="L189" s="277"/>
      <c r="M189" s="15">
        <f>IF(ISBLANK(F189),0,MAX(G189,H189,I189,J189,K189,L189))</f>
        <v>0</v>
      </c>
      <c r="N189" s="15" t="e">
        <f>AVERAGE(G189:L189)</f>
        <v>#DIV/0!</v>
      </c>
      <c r="O189" s="3" t="str">
        <f>IF(M189&lt;75,"",VLOOKUP(M189,[1]Tabelle1!$J$16:$K$56,2,FALSE))</f>
        <v/>
      </c>
    </row>
    <row r="190" spans="1:15">
      <c r="A190" s="14">
        <f>RANK(B190,$B$6:$B$210,0)</f>
        <v>49</v>
      </c>
      <c r="B190" s="15">
        <f>SUM(G190:L190)</f>
        <v>0</v>
      </c>
      <c r="C190" s="16" t="s">
        <v>15</v>
      </c>
      <c r="D190" s="15">
        <f>$B$6-B190</f>
        <v>454</v>
      </c>
      <c r="E190" s="10"/>
      <c r="F190" s="10"/>
      <c r="G190" s="262"/>
      <c r="H190" s="265"/>
      <c r="I190" s="271"/>
      <c r="J190" s="274"/>
      <c r="K190" s="268"/>
      <c r="L190" s="277"/>
      <c r="M190" s="15">
        <f>IF(ISBLANK(F190),0,MAX(G190,H190,I190,J190,K190,L190))</f>
        <v>0</v>
      </c>
      <c r="N190" s="15" t="e">
        <f>AVERAGE(G190:L190)</f>
        <v>#DIV/0!</v>
      </c>
      <c r="O190" s="3" t="str">
        <f>IF(M190&lt;75,"",VLOOKUP(M190,[1]Tabelle1!$J$16:$K$56,2,FALSE))</f>
        <v/>
      </c>
    </row>
    <row r="191" spans="1:15">
      <c r="A191" s="8">
        <f>RANK(B191,$B$6:$B$210,0)</f>
        <v>49</v>
      </c>
      <c r="B191" s="5">
        <f>SUM(G191:L191)</f>
        <v>0</v>
      </c>
      <c r="C191" s="9" t="s">
        <v>15</v>
      </c>
      <c r="D191" s="5">
        <f>$B$6-B191</f>
        <v>454</v>
      </c>
      <c r="E191" s="10"/>
      <c r="F191" s="10"/>
      <c r="G191" s="262"/>
      <c r="H191" s="265"/>
      <c r="I191" s="271"/>
      <c r="J191" s="274"/>
      <c r="K191" s="268"/>
      <c r="L191" s="277"/>
      <c r="M191" s="15">
        <f>IF(ISBLANK(F191),0,MAX(G191,H191,I191,J191,K191,L191))</f>
        <v>0</v>
      </c>
      <c r="N191" s="15" t="e">
        <f>AVERAGE(G191:L191)</f>
        <v>#DIV/0!</v>
      </c>
      <c r="O191" s="3" t="str">
        <f>IF(M191&lt;75,"",VLOOKUP(M191,[1]Tabelle1!$J$16:$K$56,2,FALSE))</f>
        <v/>
      </c>
    </row>
    <row r="192" spans="1:15">
      <c r="A192" s="14">
        <f>RANK(B192,$B$6:$B$210,0)</f>
        <v>49</v>
      </c>
      <c r="B192" s="15">
        <f>SUM(G192:L192)</f>
        <v>0</v>
      </c>
      <c r="C192" s="16"/>
      <c r="D192" s="15">
        <f>$B$6-B192</f>
        <v>454</v>
      </c>
      <c r="E192" s="10"/>
      <c r="F192" s="10"/>
      <c r="G192" s="262"/>
      <c r="H192" s="265"/>
      <c r="I192" s="271"/>
      <c r="J192" s="274"/>
      <c r="K192" s="268"/>
      <c r="L192" s="277"/>
      <c r="M192" s="15">
        <f>IF(ISBLANK(F192),0,MAX(G192,H192,I192,J192,K192,L192))</f>
        <v>0</v>
      </c>
      <c r="N192" s="15" t="e">
        <f>AVERAGE(G192:L192)</f>
        <v>#DIV/0!</v>
      </c>
      <c r="O192" s="3" t="str">
        <f>IF(M192&lt;75,"",VLOOKUP(M192,[1]Tabelle1!$J$16:$K$56,2,FALSE))</f>
        <v/>
      </c>
    </row>
    <row r="193" spans="1:15">
      <c r="A193" s="14">
        <f>RANK(B193,$B$6:$B$210,0)</f>
        <v>49</v>
      </c>
      <c r="B193" s="15">
        <f>SUM(G193:L193)</f>
        <v>0</v>
      </c>
      <c r="C193" s="16" t="s">
        <v>15</v>
      </c>
      <c r="D193" s="15">
        <f>$B$6-B193</f>
        <v>454</v>
      </c>
      <c r="E193" s="10"/>
      <c r="F193" s="10"/>
      <c r="G193" s="262"/>
      <c r="H193" s="265"/>
      <c r="I193" s="271"/>
      <c r="J193" s="274"/>
      <c r="K193" s="268"/>
      <c r="L193" s="277"/>
      <c r="M193" s="15">
        <f>IF(ISBLANK(F193),0,MAX(G193,H193,I193,J193,K193,L193))</f>
        <v>0</v>
      </c>
      <c r="N193" s="15" t="e">
        <f>AVERAGE(G193:L193)</f>
        <v>#DIV/0!</v>
      </c>
      <c r="O193" s="3" t="str">
        <f>IF(M193&lt;75,"",VLOOKUP(M193,[1]Tabelle1!$J$16:$K$56,2,FALSE))</f>
        <v/>
      </c>
    </row>
    <row r="194" spans="1:15">
      <c r="A194" s="8">
        <f>RANK(B194,$B$6:$B$210,0)</f>
        <v>49</v>
      </c>
      <c r="B194" s="5">
        <f>SUM(G194:L194)</f>
        <v>0</v>
      </c>
      <c r="C194" s="9" t="s">
        <v>15</v>
      </c>
      <c r="D194" s="5">
        <f>$B$6-B194</f>
        <v>454</v>
      </c>
      <c r="E194" s="10"/>
      <c r="F194" s="10"/>
      <c r="G194" s="262"/>
      <c r="H194" s="265"/>
      <c r="I194" s="271"/>
      <c r="J194" s="274"/>
      <c r="K194" s="268"/>
      <c r="L194" s="277"/>
      <c r="M194" s="15">
        <f>IF(ISBLANK(F194),0,MAX(G194,H194,I194,J194,K194,L194))</f>
        <v>0</v>
      </c>
      <c r="N194" s="15" t="e">
        <f>AVERAGE(G194:L194)</f>
        <v>#DIV/0!</v>
      </c>
      <c r="O194" s="3" t="str">
        <f>IF(M194&lt;75,"",VLOOKUP(M194,[1]Tabelle1!$J$16:$K$56,2,FALSE))</f>
        <v/>
      </c>
    </row>
    <row r="195" spans="1:15">
      <c r="A195" s="8">
        <f>RANK(B195,$B$6:$B$210,0)</f>
        <v>49</v>
      </c>
      <c r="B195" s="5">
        <f>SUM(G195:L195)</f>
        <v>0</v>
      </c>
      <c r="C195" s="9" t="s">
        <v>15</v>
      </c>
      <c r="D195" s="5">
        <f>$B$6-B195</f>
        <v>454</v>
      </c>
      <c r="E195" s="10"/>
      <c r="F195" s="10"/>
      <c r="G195" s="262"/>
      <c r="H195" s="265"/>
      <c r="I195" s="271"/>
      <c r="J195" s="274"/>
      <c r="K195" s="268"/>
      <c r="L195" s="277"/>
      <c r="M195" s="15">
        <f>IF(ISBLANK(F195),0,MAX(G195,H195,I195,J195,K195,L195))</f>
        <v>0</v>
      </c>
      <c r="N195" s="15" t="e">
        <f>AVERAGE(G195:L195)</f>
        <v>#DIV/0!</v>
      </c>
      <c r="O195" s="3" t="str">
        <f>IF(M195&lt;75,"",VLOOKUP(M195,[1]Tabelle1!$J$16:$K$56,2,FALSE))</f>
        <v/>
      </c>
    </row>
    <row r="196" spans="1:15">
      <c r="A196" s="14">
        <f>RANK(B196,$B$6:$B$210,0)</f>
        <v>49</v>
      </c>
      <c r="B196" s="15">
        <f>SUM(G196:L196)</f>
        <v>0</v>
      </c>
      <c r="C196" s="16" t="s">
        <v>15</v>
      </c>
      <c r="D196" s="15">
        <f>$B$6-B196</f>
        <v>454</v>
      </c>
      <c r="E196" s="10"/>
      <c r="F196" s="10"/>
      <c r="G196" s="262"/>
      <c r="H196" s="265"/>
      <c r="I196" s="271"/>
      <c r="J196" s="274"/>
      <c r="K196" s="268"/>
      <c r="L196" s="277"/>
      <c r="M196" s="15">
        <f>IF(ISBLANK(F196),0,MAX(G196,H196,I196,J196,K196,L196))</f>
        <v>0</v>
      </c>
      <c r="N196" s="15" t="e">
        <f>AVERAGE(G196:L196)</f>
        <v>#DIV/0!</v>
      </c>
      <c r="O196" s="3" t="str">
        <f>IF(M196&lt;75,"",VLOOKUP(M196,[1]Tabelle1!$J$16:$K$56,2,FALSE))</f>
        <v/>
      </c>
    </row>
    <row r="197" spans="1:15">
      <c r="A197" s="14">
        <f>RANK(B197,$B$6:$B$210,0)</f>
        <v>49</v>
      </c>
      <c r="B197" s="15">
        <f>SUM(G197:L197)</f>
        <v>0</v>
      </c>
      <c r="C197" s="16" t="s">
        <v>15</v>
      </c>
      <c r="D197" s="15">
        <f>$B$6-B197</f>
        <v>454</v>
      </c>
      <c r="E197" s="10"/>
      <c r="F197" s="10"/>
      <c r="G197" s="262"/>
      <c r="H197" s="265"/>
      <c r="I197" s="271"/>
      <c r="J197" s="274"/>
      <c r="K197" s="268"/>
      <c r="L197" s="277"/>
      <c r="M197" s="15">
        <f>IF(ISBLANK(F197),0,MAX(G197,H197,I197,J197,K197,L197))</f>
        <v>0</v>
      </c>
      <c r="N197" s="15" t="e">
        <f>AVERAGE(G197:L197)</f>
        <v>#DIV/0!</v>
      </c>
      <c r="O197" s="3" t="str">
        <f>IF(M197&lt;75,"",VLOOKUP(M197,[1]Tabelle1!$J$16:$K$56,2,FALSE))</f>
        <v/>
      </c>
    </row>
    <row r="198" spans="1:15">
      <c r="A198" s="14">
        <f>RANK(B198,$B$6:$B$210,0)</f>
        <v>49</v>
      </c>
      <c r="B198" s="15">
        <f>SUM(G198:L198)</f>
        <v>0</v>
      </c>
      <c r="C198" s="16" t="s">
        <v>15</v>
      </c>
      <c r="D198" s="15">
        <f>$B$6-B198</f>
        <v>454</v>
      </c>
      <c r="E198" s="10"/>
      <c r="F198" s="10"/>
      <c r="G198" s="262"/>
      <c r="H198" s="265"/>
      <c r="I198" s="271"/>
      <c r="J198" s="274"/>
      <c r="K198" s="268"/>
      <c r="L198" s="277"/>
      <c r="M198" s="15">
        <f>IF(ISBLANK(F198),0,MAX(G198,H198,I198,J198,K198,L198))</f>
        <v>0</v>
      </c>
      <c r="N198" s="15" t="e">
        <f>AVERAGE(G198:L198)</f>
        <v>#DIV/0!</v>
      </c>
      <c r="O198" s="3" t="str">
        <f>IF(M198&lt;75,"",VLOOKUP(M198,[1]Tabelle1!$J$16:$K$56,2,FALSE))</f>
        <v/>
      </c>
    </row>
    <row r="199" spans="1:15">
      <c r="A199" s="14">
        <f>RANK(B199,$B$6:$B$210,0)</f>
        <v>49</v>
      </c>
      <c r="B199" s="15">
        <f>SUM(G199:L199)</f>
        <v>0</v>
      </c>
      <c r="C199" s="16" t="s">
        <v>15</v>
      </c>
      <c r="D199" s="15">
        <f>$B$6-B199</f>
        <v>454</v>
      </c>
      <c r="E199" s="10"/>
      <c r="F199" s="10"/>
      <c r="G199" s="262"/>
      <c r="H199" s="265"/>
      <c r="I199" s="271"/>
      <c r="J199" s="274"/>
      <c r="K199" s="268"/>
      <c r="L199" s="277"/>
      <c r="M199" s="19">
        <f>IF(ISBLANK(F199),0,MAX(G199,H199,I199,J199,K199,L199))</f>
        <v>0</v>
      </c>
      <c r="N199" s="15" t="e">
        <f>AVERAGE(G199:L199)</f>
        <v>#DIV/0!</v>
      </c>
      <c r="O199" s="17" t="str">
        <f>IF(M199&lt;75,"",VLOOKUP(M199,[1]Tabelle1!$J$16:$K$56,2,FALSE))</f>
        <v/>
      </c>
    </row>
    <row r="200" spans="1:15">
      <c r="A200" s="14">
        <f>RANK(B200,$B$6:$B$210,0)</f>
        <v>49</v>
      </c>
      <c r="B200" s="15">
        <f>SUM(G200:L200)</f>
        <v>0</v>
      </c>
      <c r="C200" s="16" t="s">
        <v>15</v>
      </c>
      <c r="D200" s="15">
        <f>$B$6-B200</f>
        <v>454</v>
      </c>
      <c r="E200" s="10"/>
      <c r="F200" s="10"/>
      <c r="G200" s="262"/>
      <c r="H200" s="265"/>
      <c r="I200" s="271"/>
      <c r="J200" s="274"/>
      <c r="K200" s="268"/>
      <c r="L200" s="277"/>
      <c r="M200" s="15">
        <f>IF(ISBLANK(F200),0,MAX(G200,H200,I200,J200,K200,L200))</f>
        <v>0</v>
      </c>
      <c r="N200" s="15" t="e">
        <f>AVERAGE(G200:L200)</f>
        <v>#DIV/0!</v>
      </c>
      <c r="O200" s="3" t="str">
        <f>IF(M200&lt;75,"",VLOOKUP(M200,[1]Tabelle1!$J$16:$K$56,2,FALSE))</f>
        <v/>
      </c>
    </row>
    <row r="201" spans="1:15">
      <c r="A201" s="14">
        <f>RANK(B201,$B$6:$B$210,0)</f>
        <v>49</v>
      </c>
      <c r="B201" s="15">
        <f>SUM(G201:L201)</f>
        <v>0</v>
      </c>
      <c r="C201" s="16"/>
      <c r="D201" s="15">
        <f>$B$6-B201</f>
        <v>454</v>
      </c>
      <c r="E201" s="10"/>
      <c r="F201" s="10"/>
      <c r="G201" s="262"/>
      <c r="H201" s="265"/>
      <c r="I201" s="271"/>
      <c r="J201" s="274"/>
      <c r="K201" s="268"/>
      <c r="L201" s="277"/>
      <c r="M201" s="15">
        <f>IF(ISBLANK(F201),0,MAX(G201,H201,I201,J201,K201,L201))</f>
        <v>0</v>
      </c>
      <c r="N201" s="15" t="e">
        <f>AVERAGE(G201:L201)</f>
        <v>#DIV/0!</v>
      </c>
      <c r="O201" s="3" t="str">
        <f>IF(M201&lt;75,"",VLOOKUP(M201,[1]Tabelle1!$J$16:$K$56,2,FALSE))</f>
        <v/>
      </c>
    </row>
    <row r="202" spans="1:15">
      <c r="A202" s="14">
        <f>RANK(B202,$B$6:$B$210,0)</f>
        <v>49</v>
      </c>
      <c r="B202" s="15">
        <f>SUM(G202:L202)</f>
        <v>0</v>
      </c>
      <c r="C202" s="16" t="s">
        <v>15</v>
      </c>
      <c r="D202" s="15">
        <f>$B$6-B202</f>
        <v>454</v>
      </c>
      <c r="E202" s="10"/>
      <c r="F202" s="10"/>
      <c r="G202" s="262"/>
      <c r="H202" s="265"/>
      <c r="I202" s="271"/>
      <c r="J202" s="274"/>
      <c r="K202" s="268"/>
      <c r="L202" s="277"/>
      <c r="M202" s="15">
        <f>IF(ISBLANK(F202),0,MAX(G202,H202,I202,J202,K202,L202))</f>
        <v>0</v>
      </c>
      <c r="N202" s="15" t="e">
        <f>AVERAGE(G202:L202)</f>
        <v>#DIV/0!</v>
      </c>
      <c r="O202" s="3" t="str">
        <f>IF(M202&lt;75,"",VLOOKUP(M202,[1]Tabelle1!$J$16:$K$56,2,FALSE))</f>
        <v/>
      </c>
    </row>
    <row r="203" spans="1:15">
      <c r="A203" s="14">
        <f>RANK(B203,$B$6:$B$210,0)</f>
        <v>49</v>
      </c>
      <c r="B203" s="15">
        <f>SUM(G203:L203)</f>
        <v>0</v>
      </c>
      <c r="C203" s="16"/>
      <c r="D203" s="15">
        <f>$B$6-B203</f>
        <v>454</v>
      </c>
      <c r="E203" s="10"/>
      <c r="F203" s="10"/>
      <c r="G203" s="262"/>
      <c r="H203" s="265"/>
      <c r="I203" s="271"/>
      <c r="J203" s="274"/>
      <c r="K203" s="268"/>
      <c r="L203" s="277"/>
      <c r="M203" s="15">
        <f>IF(ISBLANK(F203),0,MAX(G203,H203,I203,J203,K203,L203))</f>
        <v>0</v>
      </c>
      <c r="N203" s="15" t="e">
        <f>AVERAGE(G203:L203)</f>
        <v>#DIV/0!</v>
      </c>
      <c r="O203" s="3" t="str">
        <f>IF(M203&lt;75,"",VLOOKUP(M203,[1]Tabelle1!$J$16:$K$56,2,FALSE))</f>
        <v/>
      </c>
    </row>
    <row r="204" spans="1:15">
      <c r="A204" s="14">
        <f>RANK(B204,$B$6:$B$210,0)</f>
        <v>49</v>
      </c>
      <c r="B204" s="15">
        <f>SUM(G204:L204)</f>
        <v>0</v>
      </c>
      <c r="C204" s="16" t="s">
        <v>15</v>
      </c>
      <c r="D204" s="15">
        <f>$B$6-B204</f>
        <v>454</v>
      </c>
      <c r="E204" s="10"/>
      <c r="F204" s="10"/>
      <c r="G204" s="262"/>
      <c r="H204" s="265"/>
      <c r="I204" s="271"/>
      <c r="J204" s="274"/>
      <c r="K204" s="268"/>
      <c r="L204" s="277"/>
      <c r="M204" s="15">
        <f>IF(ISBLANK(F204),0,MAX(G204,H204,I204,J204,K204,L204))</f>
        <v>0</v>
      </c>
      <c r="N204" s="15" t="e">
        <f>AVERAGE(G204:L204)</f>
        <v>#DIV/0!</v>
      </c>
      <c r="O204" s="3" t="str">
        <f>IF(M204&lt;75,"",VLOOKUP(M204,[1]Tabelle1!$J$16:$K$56,2,FALSE))</f>
        <v/>
      </c>
    </row>
    <row r="205" spans="1:15">
      <c r="A205" s="14">
        <f>RANK(B205,$B$6:$B$210,0)</f>
        <v>49</v>
      </c>
      <c r="B205" s="15">
        <f>SUM(G205:L205)</f>
        <v>0</v>
      </c>
      <c r="C205" s="16" t="s">
        <v>15</v>
      </c>
      <c r="D205" s="15">
        <f>$B$6-B205</f>
        <v>454</v>
      </c>
      <c r="E205" s="10"/>
      <c r="F205" s="10"/>
      <c r="G205" s="262"/>
      <c r="H205" s="265"/>
      <c r="I205" s="271"/>
      <c r="J205" s="274"/>
      <c r="K205" s="268"/>
      <c r="L205" s="277"/>
      <c r="M205" s="15">
        <f>IF(ISBLANK(F205),0,MAX(G205,H205,I205,J205,K205,L205))</f>
        <v>0</v>
      </c>
      <c r="N205" s="15" t="e">
        <f>AVERAGE(G205:L205)</f>
        <v>#DIV/0!</v>
      </c>
      <c r="O205" s="3" t="str">
        <f>IF(M205&lt;75,"",VLOOKUP(M205,[1]Tabelle1!$J$16:$K$56,2,FALSE))</f>
        <v/>
      </c>
    </row>
    <row r="206" spans="1:15">
      <c r="A206" s="14">
        <f>RANK(B206,$B$6:$B$210,0)</f>
        <v>49</v>
      </c>
      <c r="B206" s="15">
        <f>SUM(G206:L206)</f>
        <v>0</v>
      </c>
      <c r="C206" s="16" t="s">
        <v>15</v>
      </c>
      <c r="D206" s="15">
        <f>$B$6-B206</f>
        <v>454</v>
      </c>
      <c r="E206" s="10"/>
      <c r="F206" s="10"/>
      <c r="G206" s="262"/>
      <c r="H206" s="265"/>
      <c r="I206" s="271"/>
      <c r="J206" s="274"/>
      <c r="K206" s="268"/>
      <c r="L206" s="277"/>
      <c r="M206" s="15">
        <f>IF(ISBLANK(F206),0,MAX(G206,H206,I206,J206,K206,L206))</f>
        <v>0</v>
      </c>
      <c r="N206" s="15" t="e">
        <f>AVERAGE(G206:L206)</f>
        <v>#DIV/0!</v>
      </c>
      <c r="O206" s="3" t="str">
        <f>IF(M206&lt;75,"",VLOOKUP(M206,[1]Tabelle1!$J$16:$K$56,2,FALSE))</f>
        <v/>
      </c>
    </row>
    <row r="207" spans="1:15">
      <c r="A207" s="14">
        <f>RANK(B207,$B$6:$B$210,0)</f>
        <v>49</v>
      </c>
      <c r="B207" s="15">
        <f>SUM(G207:L207)</f>
        <v>0</v>
      </c>
      <c r="C207" s="16" t="s">
        <v>15</v>
      </c>
      <c r="D207" s="15">
        <f>$B$6-B207</f>
        <v>454</v>
      </c>
      <c r="E207" s="10"/>
      <c r="F207" s="10"/>
      <c r="G207" s="262"/>
      <c r="H207" s="265"/>
      <c r="I207" s="271"/>
      <c r="J207" s="274"/>
      <c r="K207" s="268"/>
      <c r="L207" s="277"/>
      <c r="M207" s="15">
        <f>IF(ISBLANK(F207),0,MAX(G207,H207,I207,J207,K207,L207))</f>
        <v>0</v>
      </c>
      <c r="N207" s="15" t="e">
        <f>AVERAGE(G207:L207)</f>
        <v>#DIV/0!</v>
      </c>
      <c r="O207" s="3" t="str">
        <f>IF(M207&lt;75,"",VLOOKUP(M207,[1]Tabelle1!$J$16:$K$56,2,FALSE))</f>
        <v/>
      </c>
    </row>
    <row r="208" spans="1:15">
      <c r="A208" s="14">
        <f>RANK(B208,$B$6:$B$210,0)</f>
        <v>49</v>
      </c>
      <c r="B208" s="15">
        <f>SUM(G208:L208)</f>
        <v>0</v>
      </c>
      <c r="C208" s="16" t="s">
        <v>15</v>
      </c>
      <c r="D208" s="15">
        <f>$B$6-B208</f>
        <v>454</v>
      </c>
      <c r="E208" s="10"/>
      <c r="F208" s="10"/>
      <c r="G208" s="262"/>
      <c r="H208" s="265"/>
      <c r="I208" s="271"/>
      <c r="J208" s="274"/>
      <c r="K208" s="268"/>
      <c r="L208" s="277"/>
      <c r="M208" s="15">
        <f>IF(ISBLANK(F208),0,MAX(G208,H208,I208,J208,K208,L208))</f>
        <v>0</v>
      </c>
      <c r="N208" s="15" t="e">
        <f>AVERAGE(G208:L208)</f>
        <v>#DIV/0!</v>
      </c>
      <c r="O208" s="3" t="str">
        <f>IF(M208&lt;75,"",VLOOKUP(M208,[1]Tabelle1!$J$16:$K$56,2,FALSE))</f>
        <v/>
      </c>
    </row>
    <row r="209" spans="1:15">
      <c r="A209" s="14">
        <f>RANK(B209,$B$6:$B$210,0)</f>
        <v>49</v>
      </c>
      <c r="B209" s="15">
        <f>SUM(G209:L209)</f>
        <v>0</v>
      </c>
      <c r="C209" s="16" t="s">
        <v>15</v>
      </c>
      <c r="D209" s="15">
        <f>$B$6-B209</f>
        <v>454</v>
      </c>
      <c r="E209" s="10"/>
      <c r="F209" s="10"/>
      <c r="G209" s="262"/>
      <c r="H209" s="265"/>
      <c r="I209" s="271"/>
      <c r="J209" s="274"/>
      <c r="K209" s="268"/>
      <c r="L209" s="277"/>
      <c r="M209" s="15">
        <f>IF(ISBLANK(F209),0,MAX(G209,H209,I209,J209,K209,L209))</f>
        <v>0</v>
      </c>
      <c r="N209" s="15" t="e">
        <f>AVERAGE(G209:L209)</f>
        <v>#DIV/0!</v>
      </c>
      <c r="O209" s="3" t="str">
        <f>IF(M209&lt;75,"",VLOOKUP(M209,[1]Tabelle1!$J$16:$K$56,2,FALSE))</f>
        <v/>
      </c>
    </row>
    <row r="210" spans="1:15">
      <c r="A210" s="14">
        <f>RANK(B210,$B$6:$B$210,0)</f>
        <v>49</v>
      </c>
      <c r="B210" s="15">
        <f>SUM(G210:L210)</f>
        <v>0</v>
      </c>
      <c r="C210" s="16" t="s">
        <v>15</v>
      </c>
      <c r="D210" s="15">
        <f>$B$6-B210</f>
        <v>454</v>
      </c>
      <c r="E210" s="10"/>
      <c r="F210" s="10"/>
      <c r="G210" s="262"/>
      <c r="H210" s="265"/>
      <c r="I210" s="271"/>
      <c r="J210" s="274"/>
      <c r="K210" s="268"/>
      <c r="L210" s="277"/>
      <c r="M210" s="15">
        <f>IF(ISBLANK(F210),0,MAX(G210,H210,I210,J210,K210,L210))</f>
        <v>0</v>
      </c>
      <c r="N210" s="15" t="e">
        <f>AVERAGE(G210:L210)</f>
        <v>#DIV/0!</v>
      </c>
      <c r="O210" s="3" t="str">
        <f>IF(M210&lt;75,"",VLOOKUP(M210,[1]Tabelle1!$J$16:$K$56,2,FALSE))</f>
        <v/>
      </c>
    </row>
    <row r="211" spans="1:15">
      <c r="A211" s="14">
        <f>RANK(B211,$B$6:$B$210,0)</f>
        <v>49</v>
      </c>
      <c r="B211" s="15">
        <f>SUM(G211:L211)</f>
        <v>0</v>
      </c>
      <c r="C211" s="16" t="s">
        <v>15</v>
      </c>
      <c r="D211" s="15">
        <f>$B$6-B211</f>
        <v>454</v>
      </c>
      <c r="E211" s="10"/>
      <c r="F211" s="10"/>
      <c r="G211" s="262"/>
      <c r="H211" s="265"/>
      <c r="I211" s="271"/>
      <c r="J211" s="274"/>
      <c r="K211" s="268"/>
      <c r="L211" s="277"/>
      <c r="M211" s="15">
        <f>IF(ISBLANK(F211),0,MAX(G211,H211,I211,J211,K211,L211))</f>
        <v>0</v>
      </c>
      <c r="N211" s="15" t="e">
        <f>AVERAGE(G211:L211)</f>
        <v>#DIV/0!</v>
      </c>
      <c r="O211" s="3" t="str">
        <f>IF(M211&lt;75,"",VLOOKUP(M211,[1]Tabelle1!$J$16:$K$56,2,FALSE))</f>
        <v/>
      </c>
    </row>
    <row r="212" spans="1:15">
      <c r="A212" s="14">
        <f>RANK(B212,$B$6:$B$210,0)</f>
        <v>49</v>
      </c>
      <c r="B212" s="15">
        <f>SUM(G212:L212)</f>
        <v>0</v>
      </c>
      <c r="C212" s="16" t="s">
        <v>15</v>
      </c>
      <c r="D212" s="15">
        <f>$B$6-B212</f>
        <v>454</v>
      </c>
      <c r="E212" s="10"/>
      <c r="F212" s="10"/>
      <c r="G212" s="262"/>
      <c r="H212" s="265"/>
      <c r="I212" s="271"/>
      <c r="J212" s="274"/>
      <c r="K212" s="268"/>
      <c r="L212" s="277"/>
      <c r="M212" s="15">
        <f>IF(ISBLANK(F212),0,MAX(G212,H212,I212,J212,K212,L212))</f>
        <v>0</v>
      </c>
      <c r="N212" s="15" t="e">
        <f>AVERAGE(G212:L212)</f>
        <v>#DIV/0!</v>
      </c>
      <c r="O212" s="3" t="str">
        <f>IF(M212&lt;75,"",VLOOKUP(M212,[1]Tabelle1!$J$16:$K$56,2,FALSE))</f>
        <v/>
      </c>
    </row>
    <row r="213" spans="1:15">
      <c r="A213" s="14">
        <f>RANK(B213,$B$6:$B$210,0)</f>
        <v>49</v>
      </c>
      <c r="B213" s="15">
        <f>SUM(G213:L213)</f>
        <v>0</v>
      </c>
      <c r="C213" s="16" t="s">
        <v>15</v>
      </c>
      <c r="D213" s="15">
        <f>$B$6-B213</f>
        <v>454</v>
      </c>
      <c r="E213" s="20"/>
      <c r="F213" s="20"/>
      <c r="G213" s="262"/>
      <c r="H213" s="265"/>
      <c r="I213" s="271"/>
      <c r="J213" s="274"/>
      <c r="K213" s="268"/>
      <c r="L213" s="277"/>
      <c r="M213" s="15">
        <f>IF(ISBLANK(F213),0,MAX(G213,H213,I213,J213,K213,L213))</f>
        <v>0</v>
      </c>
      <c r="N213" s="15" t="e">
        <f>AVERAGE(G213:L213)</f>
        <v>#DIV/0!</v>
      </c>
      <c r="O213" s="3" t="str">
        <f>IF(M213&lt;75,"",VLOOKUP(M213,[1]Tabelle1!$J$16:$K$56,2,FALSE))</f>
        <v/>
      </c>
    </row>
    <row r="214" spans="1:15">
      <c r="A214" s="14">
        <f>RANK(B214,$B$6:$B$210,0)</f>
        <v>49</v>
      </c>
      <c r="B214" s="15">
        <f>SUM(G214:L214)</f>
        <v>0</v>
      </c>
      <c r="C214" s="16" t="s">
        <v>15</v>
      </c>
      <c r="D214" s="15">
        <f>$B$6-B214</f>
        <v>454</v>
      </c>
      <c r="E214" s="20"/>
      <c r="F214" s="20"/>
      <c r="G214" s="262"/>
      <c r="H214" s="265"/>
      <c r="I214" s="271"/>
      <c r="J214" s="274"/>
      <c r="K214" s="268"/>
      <c r="L214" s="277"/>
      <c r="M214" s="15">
        <f>IF(ISBLANK(F214),0,MAX(G214,H214,I214,J214,K214,L214))</f>
        <v>0</v>
      </c>
      <c r="N214" s="15" t="e">
        <f>AVERAGE(G214:L214)</f>
        <v>#DIV/0!</v>
      </c>
      <c r="O214" s="3" t="str">
        <f>IF(M214&lt;75,"",VLOOKUP(M214,[1]Tabelle1!$J$16:$K$56,2,FALSE))</f>
        <v/>
      </c>
    </row>
    <row r="215" spans="1:15">
      <c r="A215" s="14">
        <f>RANK(B215,$B$6:$B$210,0)</f>
        <v>49</v>
      </c>
      <c r="B215" s="15">
        <f>SUM(G215:L215)</f>
        <v>0</v>
      </c>
      <c r="C215" s="16" t="s">
        <v>15</v>
      </c>
      <c r="D215" s="15">
        <f>$B$6-B215</f>
        <v>454</v>
      </c>
      <c r="E215" s="20"/>
      <c r="F215" s="20"/>
      <c r="G215" s="262"/>
      <c r="H215" s="265"/>
      <c r="I215" s="271"/>
      <c r="J215" s="274"/>
      <c r="K215" s="268"/>
      <c r="L215" s="277"/>
      <c r="M215" s="15">
        <f>IF(ISBLANK(F215),0,MAX(G215,H215,I215,J215,K215,L215))</f>
        <v>0</v>
      </c>
      <c r="N215" s="15" t="e">
        <f>AVERAGE(G215:L215)</f>
        <v>#DIV/0!</v>
      </c>
      <c r="O215" s="3" t="str">
        <f>IF(M215&lt;75,"",VLOOKUP(M215,[1]Tabelle1!$J$16:$K$56,2,FALSE))</f>
        <v/>
      </c>
    </row>
    <row r="216" spans="1:15">
      <c r="A216" s="14">
        <f>RANK(B216,$B$6:$B$210,0)</f>
        <v>49</v>
      </c>
      <c r="B216" s="15">
        <f>SUM(G216:L216)</f>
        <v>0</v>
      </c>
      <c r="C216" s="16" t="s">
        <v>15</v>
      </c>
      <c r="D216" s="15">
        <f>$B$6-B216</f>
        <v>454</v>
      </c>
      <c r="E216" s="20"/>
      <c r="F216" s="20"/>
      <c r="G216" s="262"/>
      <c r="H216" s="265"/>
      <c r="I216" s="271"/>
      <c r="J216" s="274"/>
      <c r="K216" s="268"/>
      <c r="L216" s="277"/>
      <c r="M216" s="15">
        <f>IF(ISBLANK(F216),0,MAX(G216,H216,I216,J216,K216,L216))</f>
        <v>0</v>
      </c>
      <c r="N216" s="15" t="e">
        <f>AVERAGE(G216:L216)</f>
        <v>#DIV/0!</v>
      </c>
      <c r="O216" s="3" t="str">
        <f>IF(M216&lt;75,"",VLOOKUP(M216,[1]Tabelle1!$J$16:$K$56,2,FALSE))</f>
        <v/>
      </c>
    </row>
    <row r="217" spans="1:15">
      <c r="A217" s="14">
        <f>RANK(B217,$B$6:$B$210,0)</f>
        <v>49</v>
      </c>
      <c r="B217" s="15">
        <f>SUM(G217:L217)</f>
        <v>0</v>
      </c>
      <c r="D217" s="15">
        <f>$B$6-B217</f>
        <v>454</v>
      </c>
      <c r="E217" s="20"/>
      <c r="F217" s="20"/>
      <c r="G217" s="262"/>
      <c r="H217" s="265"/>
      <c r="I217" s="271"/>
      <c r="J217" s="274"/>
      <c r="K217" s="268"/>
      <c r="L217" s="277"/>
      <c r="M217" s="15">
        <f>IF(ISBLANK(F217),0,MAX(G217,H217,I217,J217,K217,L217))</f>
        <v>0</v>
      </c>
      <c r="N217" s="15" t="e">
        <f>AVERAGE(G217:L217)</f>
        <v>#DIV/0!</v>
      </c>
    </row>
    <row r="218" spans="1:15">
      <c r="A218" s="14">
        <f>RANK(B218,$B$6:$B$210,0)</f>
        <v>49</v>
      </c>
      <c r="B218" s="15">
        <f>SUM(G218:L218)</f>
        <v>0</v>
      </c>
      <c r="C218" s="16" t="s">
        <v>15</v>
      </c>
      <c r="D218" s="15">
        <f>$B$6-B218</f>
        <v>454</v>
      </c>
      <c r="E218" s="20"/>
      <c r="F218" s="20"/>
      <c r="G218" s="262"/>
      <c r="H218" s="265"/>
      <c r="I218" s="271"/>
      <c r="J218" s="274"/>
      <c r="K218" s="268"/>
      <c r="L218" s="277"/>
      <c r="M218" s="15">
        <f>IF(ISBLANK(F218),0,MAX(G218,H218,I218,J218,K218,L218))</f>
        <v>0</v>
      </c>
      <c r="N218" s="15" t="e">
        <f>AVERAGE(G218:L218)</f>
        <v>#DIV/0!</v>
      </c>
      <c r="O218" s="3" t="str">
        <f>IF(M218&lt;75,"",VLOOKUP(M218,[1]Tabelle1!$J$16:$K$56,2,FALSE))</f>
        <v/>
      </c>
    </row>
    <row r="219" spans="1:15">
      <c r="A219" s="14">
        <f>RANK(B219,$B$6:$B$210,0)</f>
        <v>49</v>
      </c>
      <c r="B219" s="15">
        <f>SUM(G219:L219)</f>
        <v>0</v>
      </c>
      <c r="C219" s="16" t="s">
        <v>15</v>
      </c>
      <c r="D219" s="15">
        <f>$B$6-B219</f>
        <v>454</v>
      </c>
      <c r="E219" s="20"/>
      <c r="F219" s="20"/>
      <c r="G219" s="262"/>
      <c r="H219" s="265"/>
      <c r="I219" s="271"/>
      <c r="J219" s="274"/>
      <c r="K219" s="268"/>
      <c r="L219" s="277"/>
      <c r="M219" s="15">
        <f>IF(ISBLANK(F219),0,MAX(G219,H219,I219,J219,K219,L219))</f>
        <v>0</v>
      </c>
      <c r="N219" s="15" t="e">
        <f>AVERAGE(G219:L219)</f>
        <v>#DIV/0!</v>
      </c>
      <c r="O219" s="3" t="str">
        <f>IF(M219&lt;75,"",VLOOKUP(M219,[1]Tabelle1!$J$16:$K$56,2,FALSE))</f>
        <v/>
      </c>
    </row>
    <row r="220" spans="1:15">
      <c r="A220" s="14">
        <f>RANK(B220,$B$6:$B$210,0)</f>
        <v>49</v>
      </c>
      <c r="B220" s="15">
        <f>SUM(G220:L220)</f>
        <v>0</v>
      </c>
      <c r="C220" s="16"/>
      <c r="D220" s="15">
        <f>$B$6-B220</f>
        <v>454</v>
      </c>
      <c r="E220" s="20"/>
      <c r="F220" s="20"/>
      <c r="G220" s="262"/>
      <c r="H220" s="265"/>
      <c r="I220" s="271"/>
      <c r="J220" s="274"/>
      <c r="K220" s="268"/>
      <c r="L220" s="277"/>
      <c r="M220" s="15">
        <f>IF(ISBLANK(F220),0,MAX(G220,H220,I220,J220,K220,L220))</f>
        <v>0</v>
      </c>
      <c r="N220" s="15" t="e">
        <f>AVERAGE(G220:L220)</f>
        <v>#DIV/0!</v>
      </c>
      <c r="O220" s="3" t="str">
        <f>IF(M220&lt;75,"",VLOOKUP(M220,[1]Tabelle1!$J$16:$K$56,2,FALSE))</f>
        <v/>
      </c>
    </row>
    <row r="221" spans="1:15">
      <c r="A221" s="14">
        <f>RANK(B221,$B$6:$B$210,0)</f>
        <v>49</v>
      </c>
      <c r="B221" s="15">
        <f>SUM(G221:L221)</f>
        <v>0</v>
      </c>
      <c r="C221" s="16"/>
      <c r="D221" s="15">
        <f>$B$6-B221</f>
        <v>454</v>
      </c>
      <c r="E221" s="20"/>
      <c r="F221" s="20"/>
      <c r="G221" s="262"/>
      <c r="H221" s="265"/>
      <c r="I221" s="271"/>
      <c r="J221" s="274"/>
      <c r="K221" s="268"/>
      <c r="L221" s="277"/>
      <c r="M221" s="15">
        <f>IF(ISBLANK(F221),0,MAX(G221,H221,I221,J221,K221,L221))</f>
        <v>0</v>
      </c>
      <c r="N221" s="15" t="e">
        <f>AVERAGE(G221:L221)</f>
        <v>#DIV/0!</v>
      </c>
      <c r="O221" s="3" t="str">
        <f>IF(M221&lt;75,"",VLOOKUP(M221,[1]Tabelle1!$J$16:$K$56,2,FALSE))</f>
        <v/>
      </c>
    </row>
  </sheetData>
  <sortState ref="A6:O221">
    <sortCondition ref="A6"/>
  </sortState>
  <mergeCells count="4">
    <mergeCell ref="B1:O1"/>
    <mergeCell ref="B2:O2"/>
    <mergeCell ref="B3:O3"/>
    <mergeCell ref="A4:O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A6" sqref="A6"/>
    </sheetView>
  </sheetViews>
  <sheetFormatPr baseColWidth="10" defaultRowHeight="16.2"/>
  <cols>
    <col min="1" max="1" width="4.6640625" style="39" customWidth="1"/>
    <col min="2" max="2" width="7.109375" style="39" customWidth="1"/>
    <col min="3" max="3" width="0.109375" style="39" hidden="1" customWidth="1"/>
    <col min="4" max="4" width="5.88671875" style="39" customWidth="1"/>
    <col min="5" max="5" width="27.44140625" style="39" customWidth="1"/>
    <col min="6" max="11" width="5.6640625" style="39" customWidth="1"/>
    <col min="12" max="12" width="11.44140625" style="40"/>
  </cols>
  <sheetData>
    <row r="1" spans="1:15" ht="16.8" thickBot="1">
      <c r="A1" s="287"/>
      <c r="B1" s="326" t="s">
        <v>24</v>
      </c>
      <c r="C1" s="327"/>
      <c r="D1" s="327"/>
      <c r="E1" s="327"/>
      <c r="F1" s="327"/>
      <c r="G1" s="327"/>
      <c r="H1" s="327"/>
      <c r="I1" s="327"/>
      <c r="J1" s="327"/>
      <c r="K1" s="327"/>
      <c r="L1" s="328"/>
      <c r="M1" s="67"/>
      <c r="N1" s="67"/>
      <c r="O1" s="67"/>
    </row>
    <row r="2" spans="1:15">
      <c r="A2" s="288"/>
      <c r="B2" s="329" t="s">
        <v>16</v>
      </c>
      <c r="C2" s="330"/>
      <c r="D2" s="330"/>
      <c r="E2" s="330"/>
      <c r="F2" s="330"/>
      <c r="G2" s="330"/>
      <c r="H2" s="330"/>
      <c r="I2" s="330"/>
      <c r="J2" s="330"/>
      <c r="K2" s="330"/>
      <c r="L2" s="331"/>
      <c r="M2" s="68"/>
      <c r="N2" s="68"/>
      <c r="O2" s="68"/>
    </row>
    <row r="3" spans="1:15">
      <c r="A3" s="289"/>
      <c r="B3" s="318" t="s">
        <v>305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69"/>
      <c r="N3" s="69"/>
      <c r="O3" s="69"/>
    </row>
    <row r="4" spans="1:15" ht="19.2" thickBot="1">
      <c r="A4" s="332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4"/>
    </row>
    <row r="5" spans="1:15" ht="120">
      <c r="A5" s="21" t="s">
        <v>1</v>
      </c>
      <c r="B5" s="22" t="s">
        <v>2</v>
      </c>
      <c r="C5" s="22" t="s">
        <v>3</v>
      </c>
      <c r="D5" s="22" t="s">
        <v>4</v>
      </c>
      <c r="E5" s="23" t="s">
        <v>6</v>
      </c>
      <c r="F5" s="24" t="s">
        <v>7</v>
      </c>
      <c r="G5" s="25" t="s">
        <v>292</v>
      </c>
      <c r="H5" s="26" t="s">
        <v>8</v>
      </c>
      <c r="I5" s="27" t="s">
        <v>17</v>
      </c>
      <c r="J5" s="28" t="s">
        <v>18</v>
      </c>
      <c r="K5" s="29" t="s">
        <v>11</v>
      </c>
      <c r="L5" s="30" t="s">
        <v>13</v>
      </c>
    </row>
    <row r="6" spans="1:15" ht="21">
      <c r="A6" s="33">
        <f>RANK(B6,$B$6:$B$51,0)</f>
        <v>1</v>
      </c>
      <c r="B6" s="31">
        <f t="shared" ref="B6:B14" si="0">SUM(F6:K6)</f>
        <v>1772</v>
      </c>
      <c r="C6" s="34"/>
      <c r="D6" s="31">
        <f t="shared" ref="D6:D14" si="1">$B$6-B6</f>
        <v>0</v>
      </c>
      <c r="E6" s="70" t="s">
        <v>55</v>
      </c>
      <c r="F6" s="31">
        <v>314</v>
      </c>
      <c r="G6" s="31">
        <v>296</v>
      </c>
      <c r="H6" s="31">
        <v>288</v>
      </c>
      <c r="I6" s="31">
        <v>282</v>
      </c>
      <c r="J6" s="31">
        <v>289</v>
      </c>
      <c r="K6" s="31">
        <v>303</v>
      </c>
      <c r="L6" s="32">
        <f t="shared" ref="L6:L14" si="2">AVERAGE(F6:K6)</f>
        <v>295.33333333333331</v>
      </c>
    </row>
    <row r="7" spans="1:15" ht="21">
      <c r="A7" s="33">
        <f>RANK(B7,$B$6:$B$212,0)</f>
        <v>2</v>
      </c>
      <c r="B7" s="31">
        <f t="shared" si="0"/>
        <v>1737</v>
      </c>
      <c r="C7" s="34" t="s">
        <v>15</v>
      </c>
      <c r="D7" s="31">
        <f t="shared" si="1"/>
        <v>35</v>
      </c>
      <c r="E7" s="70" t="s">
        <v>118</v>
      </c>
      <c r="F7" s="31">
        <v>293</v>
      </c>
      <c r="G7" s="31">
        <v>296</v>
      </c>
      <c r="H7" s="31">
        <v>268</v>
      </c>
      <c r="I7" s="31">
        <v>288</v>
      </c>
      <c r="J7" s="31">
        <v>280</v>
      </c>
      <c r="K7" s="31">
        <v>312</v>
      </c>
      <c r="L7" s="32">
        <f t="shared" si="2"/>
        <v>289.5</v>
      </c>
    </row>
    <row r="8" spans="1:15" ht="21">
      <c r="A8" s="33">
        <f>RANK(B8,$B$6:$B$212,0)</f>
        <v>3</v>
      </c>
      <c r="B8" s="31">
        <f t="shared" si="0"/>
        <v>1716</v>
      </c>
      <c r="C8" s="34" t="s">
        <v>15</v>
      </c>
      <c r="D8" s="31">
        <f t="shared" si="1"/>
        <v>56</v>
      </c>
      <c r="E8" s="70" t="s">
        <v>143</v>
      </c>
      <c r="F8" s="31">
        <v>290</v>
      </c>
      <c r="G8" s="31">
        <v>323</v>
      </c>
      <c r="H8" s="31">
        <v>255</v>
      </c>
      <c r="I8" s="31">
        <v>277</v>
      </c>
      <c r="J8" s="31">
        <v>269</v>
      </c>
      <c r="K8" s="31">
        <v>302</v>
      </c>
      <c r="L8" s="32">
        <f t="shared" si="2"/>
        <v>286</v>
      </c>
    </row>
    <row r="9" spans="1:15" ht="21">
      <c r="A9" s="33">
        <f>RANK(B9,$B$6:$B$51,0)</f>
        <v>4</v>
      </c>
      <c r="B9" s="31">
        <f t="shared" si="0"/>
        <v>1667</v>
      </c>
      <c r="C9" s="34" t="s">
        <v>15</v>
      </c>
      <c r="D9" s="31">
        <f t="shared" si="1"/>
        <v>105</v>
      </c>
      <c r="E9" s="70" t="s">
        <v>147</v>
      </c>
      <c r="F9" s="31">
        <v>274</v>
      </c>
      <c r="G9" s="31">
        <v>305</v>
      </c>
      <c r="H9" s="31">
        <v>295</v>
      </c>
      <c r="I9" s="31">
        <v>255</v>
      </c>
      <c r="J9" s="31">
        <v>257</v>
      </c>
      <c r="K9" s="31">
        <v>281</v>
      </c>
      <c r="L9" s="32">
        <f t="shared" si="2"/>
        <v>277.83333333333331</v>
      </c>
    </row>
    <row r="10" spans="1:15" ht="21">
      <c r="A10" s="33">
        <f>RANK(B10,$B$6:$B$212,0)</f>
        <v>5</v>
      </c>
      <c r="B10" s="31">
        <f t="shared" si="0"/>
        <v>1651</v>
      </c>
      <c r="C10" s="34" t="s">
        <v>15</v>
      </c>
      <c r="D10" s="31">
        <f t="shared" si="1"/>
        <v>121</v>
      </c>
      <c r="E10" s="70" t="s">
        <v>110</v>
      </c>
      <c r="F10" s="31">
        <v>288</v>
      </c>
      <c r="G10" s="31">
        <v>297</v>
      </c>
      <c r="H10" s="31">
        <v>258</v>
      </c>
      <c r="I10" s="31">
        <v>252</v>
      </c>
      <c r="J10" s="31">
        <v>271</v>
      </c>
      <c r="K10" s="31">
        <v>285</v>
      </c>
      <c r="L10" s="32">
        <f t="shared" si="2"/>
        <v>275.16666666666669</v>
      </c>
    </row>
    <row r="11" spans="1:15" ht="21">
      <c r="A11" s="33">
        <f>RANK(B11,$B$6:$B$51,0)</f>
        <v>6</v>
      </c>
      <c r="B11" s="31">
        <f t="shared" si="0"/>
        <v>1629</v>
      </c>
      <c r="C11" s="34" t="s">
        <v>15</v>
      </c>
      <c r="D11" s="31">
        <f t="shared" si="1"/>
        <v>143</v>
      </c>
      <c r="E11" s="70" t="s">
        <v>151</v>
      </c>
      <c r="F11" s="31">
        <v>285</v>
      </c>
      <c r="G11" s="31">
        <v>278</v>
      </c>
      <c r="H11" s="31">
        <v>277</v>
      </c>
      <c r="I11" s="31">
        <v>255</v>
      </c>
      <c r="J11" s="31">
        <v>244</v>
      </c>
      <c r="K11" s="31">
        <v>290</v>
      </c>
      <c r="L11" s="32">
        <f t="shared" si="2"/>
        <v>271.5</v>
      </c>
    </row>
    <row r="12" spans="1:15" ht="21">
      <c r="A12" s="33">
        <f>RANK(B12,$B$6:$B$51,0)</f>
        <v>7</v>
      </c>
      <c r="B12" s="31">
        <f t="shared" si="0"/>
        <v>1612</v>
      </c>
      <c r="C12" s="34" t="s">
        <v>15</v>
      </c>
      <c r="D12" s="31">
        <f t="shared" si="1"/>
        <v>160</v>
      </c>
      <c r="E12" s="70" t="s">
        <v>56</v>
      </c>
      <c r="F12" s="31">
        <v>277</v>
      </c>
      <c r="G12" s="31">
        <v>278</v>
      </c>
      <c r="H12" s="31">
        <v>257</v>
      </c>
      <c r="I12" s="31">
        <v>238</v>
      </c>
      <c r="J12" s="31">
        <v>281</v>
      </c>
      <c r="K12" s="31">
        <v>281</v>
      </c>
      <c r="L12" s="32">
        <f t="shared" si="2"/>
        <v>268.66666666666669</v>
      </c>
    </row>
    <row r="13" spans="1:15">
      <c r="A13" s="33">
        <f>RANK(B13,$B$6:$B$51,0)</f>
        <v>8</v>
      </c>
      <c r="B13" s="31">
        <f t="shared" si="0"/>
        <v>0</v>
      </c>
      <c r="C13" s="34" t="s">
        <v>15</v>
      </c>
      <c r="D13" s="31">
        <f t="shared" si="1"/>
        <v>1772</v>
      </c>
      <c r="E13" s="35"/>
      <c r="F13" s="31"/>
      <c r="G13" s="31"/>
      <c r="H13" s="31"/>
      <c r="I13" s="31"/>
      <c r="J13" s="31"/>
      <c r="K13" s="31"/>
      <c r="L13" s="32" t="e">
        <f t="shared" si="2"/>
        <v>#DIV/0!</v>
      </c>
    </row>
    <row r="14" spans="1:15">
      <c r="A14" s="36">
        <f>RANK(B14,$B$6:$B$51,0)</f>
        <v>8</v>
      </c>
      <c r="B14" s="37">
        <f t="shared" si="0"/>
        <v>0</v>
      </c>
      <c r="C14" s="38" t="s">
        <v>15</v>
      </c>
      <c r="D14" s="37">
        <f t="shared" si="1"/>
        <v>1772</v>
      </c>
      <c r="E14" s="35"/>
      <c r="F14" s="31"/>
      <c r="G14" s="31"/>
      <c r="H14" s="31"/>
      <c r="I14" s="31"/>
      <c r="J14" s="31"/>
      <c r="K14" s="31"/>
      <c r="L14" s="32" t="e">
        <f t="shared" si="2"/>
        <v>#DIV/0!</v>
      </c>
    </row>
    <row r="16" spans="1:15">
      <c r="E16" s="41"/>
      <c r="F16" s="41"/>
      <c r="G16" s="41"/>
      <c r="H16" s="41"/>
    </row>
    <row r="17" spans="5:8">
      <c r="E17" s="42"/>
      <c r="F17" s="42"/>
      <c r="G17" s="42"/>
      <c r="H17" s="42"/>
    </row>
    <row r="18" spans="5:8">
      <c r="E18" s="42"/>
      <c r="F18" s="42"/>
      <c r="G18" s="42"/>
      <c r="H18" s="42"/>
    </row>
    <row r="19" spans="5:8">
      <c r="E19" s="43"/>
      <c r="F19" s="43"/>
      <c r="G19" s="43"/>
      <c r="H19" s="43"/>
    </row>
    <row r="20" spans="5:8">
      <c r="E20" s="42"/>
      <c r="F20" s="42"/>
      <c r="G20" s="42"/>
      <c r="H20" s="42"/>
    </row>
    <row r="21" spans="5:8">
      <c r="E21" s="42"/>
      <c r="F21" s="42"/>
      <c r="G21" s="42"/>
      <c r="H21" s="42"/>
    </row>
  </sheetData>
  <sortState ref="A6:L14">
    <sortCondition ref="A6"/>
  </sortState>
  <mergeCells count="4">
    <mergeCell ref="B1:L1"/>
    <mergeCell ref="B2:L2"/>
    <mergeCell ref="B3:L3"/>
    <mergeCell ref="A4:L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6" sqref="A6"/>
    </sheetView>
  </sheetViews>
  <sheetFormatPr baseColWidth="10" defaultRowHeight="16.2"/>
  <cols>
    <col min="1" max="1" width="4.6640625" style="1" customWidth="1"/>
    <col min="2" max="2" width="6.33203125" style="39" customWidth="1"/>
    <col min="3" max="3" width="0.109375" style="39" customWidth="1"/>
    <col min="4" max="4" width="6.33203125" style="39" customWidth="1"/>
    <col min="5" max="5" width="28.6640625" style="39" customWidth="1"/>
    <col min="6" max="11" width="5.6640625" style="39" customWidth="1"/>
    <col min="12" max="12" width="9.33203125" style="49" customWidth="1"/>
  </cols>
  <sheetData>
    <row r="1" spans="1:15" thickBot="1">
      <c r="A1" s="292"/>
      <c r="B1" s="335" t="s">
        <v>24</v>
      </c>
      <c r="C1" s="336"/>
      <c r="D1" s="336"/>
      <c r="E1" s="336"/>
      <c r="F1" s="336"/>
      <c r="G1" s="336"/>
      <c r="H1" s="336"/>
      <c r="I1" s="336"/>
      <c r="J1" s="336"/>
      <c r="K1" s="336"/>
      <c r="L1" s="337"/>
      <c r="M1" s="67"/>
      <c r="N1" s="67"/>
      <c r="O1" s="67"/>
    </row>
    <row r="2" spans="1:15">
      <c r="A2" s="293"/>
      <c r="B2" s="338" t="s">
        <v>19</v>
      </c>
      <c r="C2" s="339"/>
      <c r="D2" s="339"/>
      <c r="E2" s="339"/>
      <c r="F2" s="339"/>
      <c r="G2" s="339"/>
      <c r="H2" s="339"/>
      <c r="I2" s="339"/>
      <c r="J2" s="339"/>
      <c r="K2" s="339"/>
      <c r="L2" s="340"/>
      <c r="M2" s="68"/>
      <c r="N2" s="68"/>
      <c r="O2" s="68"/>
    </row>
    <row r="3" spans="1:15" ht="15.6">
      <c r="A3" s="293"/>
      <c r="B3" s="318" t="s">
        <v>305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69"/>
      <c r="N3" s="69"/>
      <c r="O3" s="69"/>
    </row>
    <row r="4" spans="1:15" ht="19.2" thickBot="1">
      <c r="A4" s="341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3"/>
    </row>
    <row r="5" spans="1:15" ht="114">
      <c r="A5" s="290" t="s">
        <v>1</v>
      </c>
      <c r="B5" s="22" t="s">
        <v>2</v>
      </c>
      <c r="C5" s="22" t="s">
        <v>3</v>
      </c>
      <c r="D5" s="22" t="s">
        <v>4</v>
      </c>
      <c r="E5" s="23" t="s">
        <v>6</v>
      </c>
      <c r="F5" s="24" t="s">
        <v>7</v>
      </c>
      <c r="G5" s="25" t="s">
        <v>292</v>
      </c>
      <c r="H5" s="26" t="s">
        <v>8</v>
      </c>
      <c r="I5" s="27" t="s">
        <v>17</v>
      </c>
      <c r="J5" s="28" t="s">
        <v>10</v>
      </c>
      <c r="K5" s="29" t="s">
        <v>11</v>
      </c>
      <c r="L5" s="291" t="s">
        <v>13</v>
      </c>
      <c r="O5" s="68"/>
    </row>
    <row r="6" spans="1:15" ht="18.600000000000001">
      <c r="A6" s="8">
        <f t="shared" ref="A6:A12" si="0">RANK(B6,$B$6:$B$36,0)</f>
        <v>1</v>
      </c>
      <c r="B6" s="31">
        <f t="shared" ref="B6:B31" si="1">SUM(F6:K6)</f>
        <v>1607</v>
      </c>
      <c r="C6" s="34" t="s">
        <v>15</v>
      </c>
      <c r="D6" s="31">
        <f t="shared" ref="D6:D31" si="2">$B$6-B6</f>
        <v>0</v>
      </c>
      <c r="E6" s="71" t="s">
        <v>144</v>
      </c>
      <c r="F6" s="31">
        <v>283</v>
      </c>
      <c r="G6" s="31">
        <v>258</v>
      </c>
      <c r="H6" s="31">
        <v>267</v>
      </c>
      <c r="I6" s="31">
        <v>254</v>
      </c>
      <c r="J6" s="31">
        <v>257</v>
      </c>
      <c r="K6" s="31">
        <v>288</v>
      </c>
      <c r="L6" s="32">
        <f t="shared" ref="L6:L25" si="3">AVERAGE(F6:K6)</f>
        <v>267.83333333333331</v>
      </c>
    </row>
    <row r="7" spans="1:15" ht="18.600000000000001">
      <c r="A7" s="8">
        <f t="shared" si="0"/>
        <v>2</v>
      </c>
      <c r="B7" s="31">
        <f t="shared" si="1"/>
        <v>1597</v>
      </c>
      <c r="C7" s="34"/>
      <c r="D7" s="31">
        <f t="shared" si="2"/>
        <v>10</v>
      </c>
      <c r="E7" s="71" t="s">
        <v>57</v>
      </c>
      <c r="F7" s="31">
        <v>295</v>
      </c>
      <c r="G7" s="31">
        <v>289</v>
      </c>
      <c r="H7" s="31">
        <v>268</v>
      </c>
      <c r="I7" s="31">
        <v>249</v>
      </c>
      <c r="J7" s="31">
        <v>241</v>
      </c>
      <c r="K7" s="31">
        <v>255</v>
      </c>
      <c r="L7" s="32">
        <f t="shared" si="3"/>
        <v>266.16666666666669</v>
      </c>
    </row>
    <row r="8" spans="1:15" ht="18.600000000000001">
      <c r="A8" s="8">
        <f t="shared" si="0"/>
        <v>3</v>
      </c>
      <c r="B8" s="31">
        <f t="shared" si="1"/>
        <v>1578</v>
      </c>
      <c r="C8" s="34" t="s">
        <v>15</v>
      </c>
      <c r="D8" s="31">
        <f t="shared" si="2"/>
        <v>29</v>
      </c>
      <c r="E8" s="71" t="s">
        <v>147</v>
      </c>
      <c r="F8" s="31">
        <v>267</v>
      </c>
      <c r="G8" s="31">
        <v>263</v>
      </c>
      <c r="H8" s="31">
        <v>242</v>
      </c>
      <c r="I8" s="31">
        <v>254</v>
      </c>
      <c r="J8" s="31">
        <v>249</v>
      </c>
      <c r="K8" s="31">
        <v>303</v>
      </c>
      <c r="L8" s="32">
        <f t="shared" si="3"/>
        <v>263</v>
      </c>
    </row>
    <row r="9" spans="1:15" ht="18.600000000000001">
      <c r="A9" s="8">
        <f t="shared" si="0"/>
        <v>4</v>
      </c>
      <c r="B9" s="31">
        <f t="shared" si="1"/>
        <v>1570</v>
      </c>
      <c r="C9" s="34" t="s">
        <v>15</v>
      </c>
      <c r="D9" s="31">
        <f t="shared" si="2"/>
        <v>37</v>
      </c>
      <c r="E9" s="71" t="s">
        <v>148</v>
      </c>
      <c r="F9" s="31">
        <v>275</v>
      </c>
      <c r="G9" s="31">
        <v>282</v>
      </c>
      <c r="H9" s="31">
        <v>244</v>
      </c>
      <c r="I9" s="31">
        <v>257</v>
      </c>
      <c r="J9" s="31">
        <v>234</v>
      </c>
      <c r="K9" s="31">
        <v>278</v>
      </c>
      <c r="L9" s="32">
        <f t="shared" si="3"/>
        <v>261.66666666666669</v>
      </c>
    </row>
    <row r="10" spans="1:15" ht="18.600000000000001">
      <c r="A10" s="8">
        <f t="shared" si="0"/>
        <v>5</v>
      </c>
      <c r="B10" s="31">
        <f t="shared" si="1"/>
        <v>1568</v>
      </c>
      <c r="C10" s="34" t="s">
        <v>15</v>
      </c>
      <c r="D10" s="31">
        <f t="shared" si="2"/>
        <v>39</v>
      </c>
      <c r="E10" s="71" t="s">
        <v>164</v>
      </c>
      <c r="F10" s="31">
        <v>271</v>
      </c>
      <c r="G10" s="31">
        <v>272</v>
      </c>
      <c r="H10" s="31">
        <v>268</v>
      </c>
      <c r="I10" s="31">
        <v>241</v>
      </c>
      <c r="J10" s="31">
        <v>242</v>
      </c>
      <c r="K10" s="31">
        <v>274</v>
      </c>
      <c r="L10" s="32">
        <f t="shared" si="3"/>
        <v>261.33333333333331</v>
      </c>
    </row>
    <row r="11" spans="1:15" ht="18.600000000000001">
      <c r="A11" s="8">
        <f t="shared" si="0"/>
        <v>6</v>
      </c>
      <c r="B11" s="31">
        <f t="shared" si="1"/>
        <v>1505</v>
      </c>
      <c r="C11" s="34" t="s">
        <v>15</v>
      </c>
      <c r="D11" s="31">
        <f t="shared" si="2"/>
        <v>102</v>
      </c>
      <c r="E11" s="71" t="s">
        <v>89</v>
      </c>
      <c r="F11" s="31">
        <v>257</v>
      </c>
      <c r="G11" s="31">
        <v>265</v>
      </c>
      <c r="H11" s="31">
        <v>244</v>
      </c>
      <c r="I11" s="31">
        <v>240</v>
      </c>
      <c r="J11" s="31">
        <v>227</v>
      </c>
      <c r="K11" s="31">
        <v>272</v>
      </c>
      <c r="L11" s="32">
        <f t="shared" si="3"/>
        <v>250.83333333333334</v>
      </c>
    </row>
    <row r="12" spans="1:15" ht="18.600000000000001">
      <c r="A12" s="8">
        <f t="shared" si="0"/>
        <v>7</v>
      </c>
      <c r="B12" s="31">
        <f t="shared" si="1"/>
        <v>1499</v>
      </c>
      <c r="C12" s="34"/>
      <c r="D12" s="31">
        <f t="shared" si="2"/>
        <v>108</v>
      </c>
      <c r="E12" s="251" t="s">
        <v>266</v>
      </c>
      <c r="F12" s="31">
        <v>240</v>
      </c>
      <c r="G12" s="31">
        <v>246</v>
      </c>
      <c r="H12" s="31">
        <v>248</v>
      </c>
      <c r="I12" s="31">
        <v>249</v>
      </c>
      <c r="J12" s="31">
        <v>250</v>
      </c>
      <c r="K12" s="31">
        <v>266</v>
      </c>
      <c r="L12" s="32">
        <f t="shared" si="3"/>
        <v>249.83333333333334</v>
      </c>
    </row>
    <row r="13" spans="1:15" ht="18.600000000000001">
      <c r="A13" s="8">
        <f>RANK(B13,$B$6:$B$209,0)</f>
        <v>8</v>
      </c>
      <c r="B13" s="31">
        <f t="shared" si="1"/>
        <v>1492</v>
      </c>
      <c r="C13" s="34" t="s">
        <v>15</v>
      </c>
      <c r="D13" s="31">
        <f t="shared" si="2"/>
        <v>115</v>
      </c>
      <c r="E13" s="71" t="s">
        <v>130</v>
      </c>
      <c r="F13" s="31">
        <v>264</v>
      </c>
      <c r="G13" s="31">
        <v>259</v>
      </c>
      <c r="H13" s="31">
        <v>230</v>
      </c>
      <c r="I13" s="31">
        <v>243</v>
      </c>
      <c r="J13" s="31">
        <v>250</v>
      </c>
      <c r="K13" s="31">
        <v>246</v>
      </c>
      <c r="L13" s="32">
        <f t="shared" si="3"/>
        <v>248.66666666666666</v>
      </c>
    </row>
    <row r="14" spans="1:15" ht="18.600000000000001">
      <c r="A14" s="8">
        <f>RANK(B14,$B$6:$B$36,0)</f>
        <v>9</v>
      </c>
      <c r="B14" s="31">
        <f t="shared" si="1"/>
        <v>1473</v>
      </c>
      <c r="C14" s="34" t="s">
        <v>15</v>
      </c>
      <c r="D14" s="31">
        <f t="shared" si="2"/>
        <v>134</v>
      </c>
      <c r="E14" s="71" t="s">
        <v>154</v>
      </c>
      <c r="F14" s="31">
        <v>244</v>
      </c>
      <c r="G14" s="31">
        <v>253</v>
      </c>
      <c r="H14" s="31">
        <v>249</v>
      </c>
      <c r="I14" s="31">
        <v>238</v>
      </c>
      <c r="J14" s="31">
        <v>234</v>
      </c>
      <c r="K14" s="31">
        <v>255</v>
      </c>
      <c r="L14" s="32">
        <f t="shared" si="3"/>
        <v>245.5</v>
      </c>
    </row>
    <row r="15" spans="1:15" ht="18.600000000000001">
      <c r="A15" s="8">
        <f>RANK(B15,$B$6:$B$36,0)</f>
        <v>10</v>
      </c>
      <c r="B15" s="31">
        <f t="shared" si="1"/>
        <v>1437</v>
      </c>
      <c r="C15" s="34"/>
      <c r="D15" s="31">
        <f t="shared" si="2"/>
        <v>170</v>
      </c>
      <c r="E15" s="71" t="s">
        <v>163</v>
      </c>
      <c r="F15" s="31">
        <v>252</v>
      </c>
      <c r="G15" s="31">
        <v>257</v>
      </c>
      <c r="H15" s="31">
        <v>222</v>
      </c>
      <c r="I15" s="31">
        <v>235</v>
      </c>
      <c r="J15" s="31">
        <v>240</v>
      </c>
      <c r="K15" s="31">
        <v>231</v>
      </c>
      <c r="L15" s="32">
        <f t="shared" si="3"/>
        <v>239.5</v>
      </c>
    </row>
    <row r="16" spans="1:15" ht="18.600000000000001">
      <c r="A16" s="8">
        <f>RANK(B16,$B$6:$B$36,0)</f>
        <v>11</v>
      </c>
      <c r="B16" s="31">
        <f t="shared" si="1"/>
        <v>1432</v>
      </c>
      <c r="C16" s="34" t="s">
        <v>15</v>
      </c>
      <c r="D16" s="31">
        <f t="shared" si="2"/>
        <v>175</v>
      </c>
      <c r="E16" s="71" t="s">
        <v>145</v>
      </c>
      <c r="F16" s="31">
        <v>256</v>
      </c>
      <c r="G16" s="31">
        <v>258</v>
      </c>
      <c r="H16" s="31">
        <v>229</v>
      </c>
      <c r="I16" s="31">
        <v>227</v>
      </c>
      <c r="J16" s="31">
        <v>206</v>
      </c>
      <c r="K16" s="31">
        <v>256</v>
      </c>
      <c r="L16" s="32">
        <f t="shared" si="3"/>
        <v>238.66666666666666</v>
      </c>
    </row>
    <row r="17" spans="1:12" ht="18.600000000000001">
      <c r="A17" s="8">
        <f>RANK(B17,$B$6:$B$36,0)</f>
        <v>12</v>
      </c>
      <c r="B17" s="31">
        <f t="shared" si="1"/>
        <v>1379</v>
      </c>
      <c r="C17" s="34"/>
      <c r="D17" s="31">
        <f t="shared" si="2"/>
        <v>228</v>
      </c>
      <c r="E17" s="71" t="s">
        <v>118</v>
      </c>
      <c r="F17" s="31">
        <v>247</v>
      </c>
      <c r="G17" s="31">
        <v>216</v>
      </c>
      <c r="H17" s="31">
        <v>221</v>
      </c>
      <c r="I17" s="31">
        <v>201</v>
      </c>
      <c r="J17" s="31">
        <v>247</v>
      </c>
      <c r="K17" s="31">
        <v>247</v>
      </c>
      <c r="L17" s="32">
        <f t="shared" si="3"/>
        <v>229.83333333333334</v>
      </c>
    </row>
    <row r="18" spans="1:12" ht="18.600000000000001">
      <c r="A18" s="8">
        <f>RANK(B18,$B$6:$B$36,0)</f>
        <v>13</v>
      </c>
      <c r="B18" s="31">
        <f t="shared" si="1"/>
        <v>1355</v>
      </c>
      <c r="C18" s="34" t="s">
        <v>15</v>
      </c>
      <c r="D18" s="31">
        <f t="shared" si="2"/>
        <v>252</v>
      </c>
      <c r="E18" s="71" t="s">
        <v>142</v>
      </c>
      <c r="F18" s="31">
        <v>225</v>
      </c>
      <c r="G18" s="31">
        <v>215</v>
      </c>
      <c r="H18" s="31">
        <v>237</v>
      </c>
      <c r="I18" s="31">
        <v>242</v>
      </c>
      <c r="J18" s="31">
        <v>207</v>
      </c>
      <c r="K18" s="31">
        <v>229</v>
      </c>
      <c r="L18" s="32">
        <f t="shared" si="3"/>
        <v>225.83333333333334</v>
      </c>
    </row>
    <row r="19" spans="1:12" ht="18.600000000000001">
      <c r="A19" s="8">
        <f>RANK(B19,$B$6:$B$209,0)</f>
        <v>14</v>
      </c>
      <c r="B19" s="31">
        <f t="shared" si="1"/>
        <v>1225</v>
      </c>
      <c r="C19" s="34" t="s">
        <v>15</v>
      </c>
      <c r="D19" s="31">
        <f t="shared" si="2"/>
        <v>382</v>
      </c>
      <c r="E19" s="71" t="s">
        <v>107</v>
      </c>
      <c r="F19" s="31">
        <v>229</v>
      </c>
      <c r="G19" s="31">
        <v>224</v>
      </c>
      <c r="H19" s="31">
        <v>148</v>
      </c>
      <c r="I19" s="31">
        <v>218</v>
      </c>
      <c r="J19" s="31">
        <v>187</v>
      </c>
      <c r="K19" s="31">
        <v>219</v>
      </c>
      <c r="L19" s="32">
        <f t="shared" si="3"/>
        <v>204.16666666666666</v>
      </c>
    </row>
    <row r="20" spans="1:12" ht="18.600000000000001">
      <c r="A20" s="8">
        <f t="shared" ref="A20:A31" si="4">RANK(B20,$B$6:$B$36,0)</f>
        <v>15</v>
      </c>
      <c r="B20" s="31">
        <f t="shared" si="1"/>
        <v>1156</v>
      </c>
      <c r="C20" s="34" t="s">
        <v>15</v>
      </c>
      <c r="D20" s="31">
        <f t="shared" si="2"/>
        <v>451</v>
      </c>
      <c r="E20" s="71" t="s">
        <v>146</v>
      </c>
      <c r="F20" s="31">
        <v>201</v>
      </c>
      <c r="G20" s="31">
        <v>204</v>
      </c>
      <c r="H20" s="31">
        <v>187</v>
      </c>
      <c r="I20" s="31">
        <v>187</v>
      </c>
      <c r="J20" s="31">
        <v>184</v>
      </c>
      <c r="K20" s="31">
        <v>193</v>
      </c>
      <c r="L20" s="32">
        <f t="shared" si="3"/>
        <v>192.66666666666666</v>
      </c>
    </row>
    <row r="21" spans="1:12">
      <c r="A21" s="8">
        <f t="shared" si="4"/>
        <v>16</v>
      </c>
      <c r="B21" s="31">
        <f t="shared" si="1"/>
        <v>0</v>
      </c>
      <c r="C21" s="34" t="s">
        <v>15</v>
      </c>
      <c r="D21" s="31">
        <f t="shared" si="2"/>
        <v>1607</v>
      </c>
      <c r="E21" s="35"/>
      <c r="F21" s="31"/>
      <c r="G21" s="31"/>
      <c r="H21" s="31"/>
      <c r="I21" s="31"/>
      <c r="J21" s="31"/>
      <c r="K21" s="31"/>
      <c r="L21" s="32" t="e">
        <f t="shared" si="3"/>
        <v>#DIV/0!</v>
      </c>
    </row>
    <row r="22" spans="1:12">
      <c r="A22" s="8">
        <f t="shared" si="4"/>
        <v>16</v>
      </c>
      <c r="B22" s="31">
        <f t="shared" si="1"/>
        <v>0</v>
      </c>
      <c r="C22" s="34" t="s">
        <v>15</v>
      </c>
      <c r="D22" s="31">
        <f t="shared" si="2"/>
        <v>1607</v>
      </c>
      <c r="E22" s="35"/>
      <c r="F22" s="31"/>
      <c r="G22" s="31"/>
      <c r="H22" s="31"/>
      <c r="I22" s="31"/>
      <c r="J22" s="31"/>
      <c r="K22" s="31"/>
      <c r="L22" s="32" t="e">
        <f t="shared" si="3"/>
        <v>#DIV/0!</v>
      </c>
    </row>
    <row r="23" spans="1:12">
      <c r="A23" s="14">
        <f t="shared" si="4"/>
        <v>16</v>
      </c>
      <c r="B23" s="47">
        <f t="shared" si="1"/>
        <v>0</v>
      </c>
      <c r="C23" s="48" t="s">
        <v>15</v>
      </c>
      <c r="D23" s="47">
        <f t="shared" si="2"/>
        <v>1607</v>
      </c>
      <c r="E23" s="35"/>
      <c r="F23" s="31"/>
      <c r="G23" s="31"/>
      <c r="H23" s="31"/>
      <c r="I23" s="31"/>
      <c r="J23" s="31"/>
      <c r="K23" s="31"/>
      <c r="L23" s="32" t="e">
        <f t="shared" si="3"/>
        <v>#DIV/0!</v>
      </c>
    </row>
    <row r="24" spans="1:12">
      <c r="A24" s="8">
        <f t="shared" si="4"/>
        <v>16</v>
      </c>
      <c r="B24" s="31">
        <f t="shared" si="1"/>
        <v>0</v>
      </c>
      <c r="C24" s="34" t="s">
        <v>15</v>
      </c>
      <c r="D24" s="31">
        <f t="shared" si="2"/>
        <v>1607</v>
      </c>
      <c r="E24" s="35"/>
      <c r="F24" s="31"/>
      <c r="G24" s="31"/>
      <c r="H24" s="31"/>
      <c r="I24" s="31"/>
      <c r="J24" s="31"/>
      <c r="K24" s="31"/>
      <c r="L24" s="32" t="e">
        <f t="shared" si="3"/>
        <v>#DIV/0!</v>
      </c>
    </row>
    <row r="25" spans="1:12">
      <c r="A25" s="8">
        <f t="shared" si="4"/>
        <v>16</v>
      </c>
      <c r="B25" s="31">
        <f t="shared" si="1"/>
        <v>0</v>
      </c>
      <c r="C25" s="34" t="s">
        <v>15</v>
      </c>
      <c r="D25" s="31">
        <f t="shared" si="2"/>
        <v>1607</v>
      </c>
      <c r="E25" s="35"/>
      <c r="F25" s="31"/>
      <c r="G25" s="31"/>
      <c r="H25" s="31"/>
      <c r="I25" s="31"/>
      <c r="J25" s="31"/>
      <c r="K25" s="31"/>
      <c r="L25" s="32" t="e">
        <f t="shared" si="3"/>
        <v>#DIV/0!</v>
      </c>
    </row>
    <row r="26" spans="1:12">
      <c r="A26" s="14">
        <f t="shared" si="4"/>
        <v>16</v>
      </c>
      <c r="B26" s="47">
        <f t="shared" si="1"/>
        <v>0</v>
      </c>
      <c r="C26" s="48" t="s">
        <v>15</v>
      </c>
      <c r="D26" s="47">
        <f t="shared" si="2"/>
        <v>1607</v>
      </c>
      <c r="F26" s="47"/>
      <c r="G26" s="47"/>
      <c r="H26" s="47"/>
      <c r="I26" s="47"/>
      <c r="J26" s="47"/>
      <c r="K26" s="47"/>
      <c r="L26" s="32"/>
    </row>
    <row r="27" spans="1:12">
      <c r="A27" s="14">
        <f t="shared" si="4"/>
        <v>16</v>
      </c>
      <c r="B27" s="47">
        <f t="shared" si="1"/>
        <v>0</v>
      </c>
      <c r="C27" s="48" t="s">
        <v>15</v>
      </c>
      <c r="D27" s="47">
        <f t="shared" si="2"/>
        <v>1607</v>
      </c>
      <c r="F27" s="47"/>
      <c r="G27" s="47"/>
      <c r="H27" s="47"/>
      <c r="I27" s="47"/>
      <c r="J27" s="47"/>
      <c r="K27" s="47"/>
      <c r="L27" s="32"/>
    </row>
    <row r="28" spans="1:12">
      <c r="A28" s="14">
        <f t="shared" si="4"/>
        <v>16</v>
      </c>
      <c r="B28" s="47">
        <f t="shared" si="1"/>
        <v>0</v>
      </c>
      <c r="C28" s="48" t="s">
        <v>15</v>
      </c>
      <c r="D28" s="47">
        <f t="shared" si="2"/>
        <v>1607</v>
      </c>
      <c r="F28" s="47"/>
      <c r="G28" s="47"/>
      <c r="H28" s="47"/>
      <c r="I28" s="47"/>
      <c r="J28" s="47"/>
      <c r="K28" s="47"/>
      <c r="L28" s="32"/>
    </row>
    <row r="29" spans="1:12">
      <c r="A29" s="14">
        <f t="shared" si="4"/>
        <v>16</v>
      </c>
      <c r="B29" s="47">
        <f t="shared" si="1"/>
        <v>0</v>
      </c>
      <c r="C29" s="48" t="s">
        <v>15</v>
      </c>
      <c r="D29" s="47">
        <f t="shared" si="2"/>
        <v>1607</v>
      </c>
      <c r="F29" s="47"/>
      <c r="G29" s="47"/>
      <c r="H29" s="47"/>
      <c r="I29" s="47"/>
      <c r="J29" s="47"/>
      <c r="K29" s="47"/>
      <c r="L29" s="32"/>
    </row>
    <row r="30" spans="1:12">
      <c r="A30" s="14">
        <f t="shared" si="4"/>
        <v>16</v>
      </c>
      <c r="B30" s="47">
        <f t="shared" si="1"/>
        <v>0</v>
      </c>
      <c r="C30" s="48" t="s">
        <v>15</v>
      </c>
      <c r="D30" s="47">
        <f t="shared" si="2"/>
        <v>1607</v>
      </c>
      <c r="F30" s="47"/>
      <c r="G30" s="47"/>
      <c r="H30" s="47"/>
      <c r="I30" s="47"/>
      <c r="J30" s="47"/>
      <c r="K30" s="47"/>
      <c r="L30" s="32"/>
    </row>
    <row r="31" spans="1:12">
      <c r="A31" s="14">
        <f t="shared" si="4"/>
        <v>16</v>
      </c>
      <c r="B31" s="47">
        <f t="shared" si="1"/>
        <v>0</v>
      </c>
      <c r="C31" s="48" t="s">
        <v>15</v>
      </c>
      <c r="D31" s="47">
        <f t="shared" si="2"/>
        <v>1607</v>
      </c>
      <c r="F31" s="47"/>
      <c r="G31" s="47"/>
      <c r="H31" s="47"/>
      <c r="I31" s="47"/>
      <c r="J31" s="47"/>
      <c r="K31" s="47"/>
      <c r="L31" s="32"/>
    </row>
  </sheetData>
  <sortState ref="A6:L31">
    <sortCondition ref="A6"/>
  </sortState>
  <mergeCells count="4">
    <mergeCell ref="B1:L1"/>
    <mergeCell ref="B2:L2"/>
    <mergeCell ref="B3:L3"/>
    <mergeCell ref="A4:L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20"/>
  <sheetViews>
    <sheetView workbookViewId="0">
      <selection activeCell="A6" sqref="A6"/>
    </sheetView>
  </sheetViews>
  <sheetFormatPr baseColWidth="10" defaultRowHeight="15.6"/>
  <cols>
    <col min="1" max="1" width="4.6640625" style="1" customWidth="1"/>
    <col min="2" max="2" width="4.6640625" style="45" customWidth="1"/>
    <col min="3" max="3" width="3.6640625" style="66" hidden="1" customWidth="1"/>
    <col min="4" max="4" width="4.6640625" style="1" customWidth="1"/>
    <col min="5" max="5" width="27.109375" style="75" customWidth="1"/>
    <col min="6" max="6" width="19" style="75" customWidth="1"/>
    <col min="7" max="7" width="3.6640625" style="263" customWidth="1"/>
    <col min="8" max="8" width="3.6640625" style="266" customWidth="1"/>
    <col min="9" max="9" width="3.6640625" style="272" customWidth="1"/>
    <col min="10" max="10" width="3.6640625" style="275" customWidth="1"/>
    <col min="11" max="11" width="3.6640625" style="269" customWidth="1"/>
    <col min="12" max="12" width="3.6640625" style="278" customWidth="1"/>
    <col min="13" max="14" width="4.44140625" style="1" customWidth="1"/>
    <col min="15" max="15" width="6.6640625" style="66" customWidth="1"/>
  </cols>
  <sheetData>
    <row r="1" spans="1:15">
      <c r="A1" s="65"/>
      <c r="B1" s="314" t="s">
        <v>24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6"/>
    </row>
    <row r="2" spans="1:15">
      <c r="A2" s="65"/>
      <c r="B2" s="317" t="s">
        <v>21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9"/>
    </row>
    <row r="3" spans="1:15" ht="16.2" thickBot="1">
      <c r="A3" s="65"/>
      <c r="B3" s="320" t="s">
        <v>305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2"/>
    </row>
    <row r="4" spans="1:15" ht="18.600000000000001">
      <c r="A4" s="323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5"/>
    </row>
    <row r="5" spans="1:15" ht="88.2">
      <c r="A5" s="2" t="s">
        <v>1</v>
      </c>
      <c r="B5" s="2" t="s">
        <v>2</v>
      </c>
      <c r="C5" s="2" t="s">
        <v>3</v>
      </c>
      <c r="D5" s="2" t="s">
        <v>4</v>
      </c>
      <c r="E5" s="73" t="s">
        <v>5</v>
      </c>
      <c r="F5" s="73" t="s">
        <v>6</v>
      </c>
      <c r="G5" s="4" t="s">
        <v>7</v>
      </c>
      <c r="H5" s="264" t="s">
        <v>292</v>
      </c>
      <c r="I5" s="270" t="s">
        <v>8</v>
      </c>
      <c r="J5" s="273" t="s">
        <v>9</v>
      </c>
      <c r="K5" s="267" t="s">
        <v>10</v>
      </c>
      <c r="L5" s="276" t="s">
        <v>11</v>
      </c>
      <c r="M5" s="2" t="s">
        <v>12</v>
      </c>
      <c r="N5" s="2" t="s">
        <v>13</v>
      </c>
      <c r="O5" s="66" t="s">
        <v>14</v>
      </c>
    </row>
    <row r="6" spans="1:15">
      <c r="A6" s="14">
        <f t="shared" ref="A6:A69" si="0">RANK(B6,$B$6:$B$209,0)</f>
        <v>1</v>
      </c>
      <c r="B6" s="15">
        <f t="shared" ref="B6:B69" si="1">SUM(G6:L6)</f>
        <v>442</v>
      </c>
      <c r="C6" s="16" t="s">
        <v>15</v>
      </c>
      <c r="D6" s="15">
        <f t="shared" ref="D6:D69" si="2">$B$6-B6</f>
        <v>0</v>
      </c>
      <c r="E6" s="72" t="s">
        <v>241</v>
      </c>
      <c r="F6" s="72" t="s">
        <v>144</v>
      </c>
      <c r="G6" s="262">
        <v>74</v>
      </c>
      <c r="H6" s="265">
        <v>67</v>
      </c>
      <c r="I6" s="271">
        <v>71</v>
      </c>
      <c r="J6" s="274">
        <v>68</v>
      </c>
      <c r="K6" s="268">
        <v>77</v>
      </c>
      <c r="L6" s="277">
        <v>85</v>
      </c>
      <c r="M6" s="15">
        <f t="shared" ref="M6:M69" si="3">IF(ISBLANK(F6),0,MAX(G6,H6,I6,J6,K6,L6))</f>
        <v>85</v>
      </c>
      <c r="N6" s="15">
        <f t="shared" ref="N6:N69" si="4">AVERAGE(G6:L6)</f>
        <v>73.666666666666671</v>
      </c>
      <c r="O6" s="66" t="str">
        <f>IF(M6&lt;75,"",VLOOKUP(M6,[1]Tabelle1!$J$16:$K$56,2,FALSE))</f>
        <v>Gold</v>
      </c>
    </row>
    <row r="7" spans="1:15">
      <c r="A7" s="8">
        <f t="shared" si="0"/>
        <v>2</v>
      </c>
      <c r="B7" s="5">
        <f t="shared" si="1"/>
        <v>437</v>
      </c>
      <c r="C7" s="9" t="s">
        <v>15</v>
      </c>
      <c r="D7" s="5">
        <f t="shared" si="2"/>
        <v>5</v>
      </c>
      <c r="E7" s="72" t="s">
        <v>208</v>
      </c>
      <c r="F7" s="72" t="s">
        <v>147</v>
      </c>
      <c r="G7" s="262">
        <v>69</v>
      </c>
      <c r="H7" s="265">
        <v>79</v>
      </c>
      <c r="I7" s="271">
        <v>65</v>
      </c>
      <c r="J7" s="274">
        <v>69</v>
      </c>
      <c r="K7" s="268">
        <v>70</v>
      </c>
      <c r="L7" s="277">
        <v>85</v>
      </c>
      <c r="M7" s="15">
        <f t="shared" si="3"/>
        <v>85</v>
      </c>
      <c r="N7" s="15">
        <f t="shared" si="4"/>
        <v>72.833333333333329</v>
      </c>
      <c r="O7" s="66" t="str">
        <f>IF(M7&lt;75,"",VLOOKUP(M7,[1]Tabelle1!$J$16:$K$56,2,FALSE))</f>
        <v>Gold</v>
      </c>
    </row>
    <row r="8" spans="1:15">
      <c r="A8" s="8">
        <f t="shared" si="0"/>
        <v>3</v>
      </c>
      <c r="B8" s="5">
        <f t="shared" si="1"/>
        <v>420</v>
      </c>
      <c r="C8" s="9" t="s">
        <v>15</v>
      </c>
      <c r="D8" s="5">
        <f t="shared" si="2"/>
        <v>22</v>
      </c>
      <c r="E8" s="72" t="s">
        <v>194</v>
      </c>
      <c r="F8" s="72" t="s">
        <v>148</v>
      </c>
      <c r="G8" s="262">
        <v>70</v>
      </c>
      <c r="H8" s="265">
        <v>71</v>
      </c>
      <c r="I8" s="271">
        <v>71</v>
      </c>
      <c r="J8" s="274">
        <v>68</v>
      </c>
      <c r="K8" s="268">
        <v>67</v>
      </c>
      <c r="L8" s="277">
        <v>73</v>
      </c>
      <c r="M8" s="6">
        <f t="shared" si="3"/>
        <v>73</v>
      </c>
      <c r="N8" s="7">
        <f t="shared" si="4"/>
        <v>70</v>
      </c>
      <c r="O8" s="66" t="str">
        <f>IF(M8&lt;75,"",VLOOKUP(M8,[1]Tabelle1!$J$16:$K$56,2,FALSE))</f>
        <v/>
      </c>
    </row>
    <row r="9" spans="1:15">
      <c r="A9" s="8">
        <f t="shared" si="0"/>
        <v>4</v>
      </c>
      <c r="B9" s="5">
        <f t="shared" si="1"/>
        <v>417</v>
      </c>
      <c r="C9" s="9"/>
      <c r="D9" s="5">
        <f t="shared" si="2"/>
        <v>25</v>
      </c>
      <c r="E9" s="72" t="s">
        <v>249</v>
      </c>
      <c r="F9" s="72" t="s">
        <v>164</v>
      </c>
      <c r="G9" s="262">
        <v>67</v>
      </c>
      <c r="H9" s="265">
        <v>75</v>
      </c>
      <c r="I9" s="271">
        <v>71</v>
      </c>
      <c r="J9" s="274">
        <v>65</v>
      </c>
      <c r="K9" s="268">
        <v>66</v>
      </c>
      <c r="L9" s="277">
        <v>73</v>
      </c>
      <c r="M9" s="15">
        <f t="shared" si="3"/>
        <v>75</v>
      </c>
      <c r="N9" s="15">
        <f t="shared" si="4"/>
        <v>69.5</v>
      </c>
      <c r="O9" s="66" t="str">
        <f>IF(M9&lt;75,"",VLOOKUP(M9,[1]Tabelle1!$J$16:$K$56,2,FALSE))</f>
        <v>Bronze</v>
      </c>
    </row>
    <row r="10" spans="1:15">
      <c r="A10" s="14">
        <f t="shared" si="0"/>
        <v>5</v>
      </c>
      <c r="B10" s="15">
        <f t="shared" si="1"/>
        <v>413</v>
      </c>
      <c r="C10" s="16" t="s">
        <v>15</v>
      </c>
      <c r="D10" s="15">
        <f t="shared" si="2"/>
        <v>29</v>
      </c>
      <c r="E10" s="72" t="s">
        <v>290</v>
      </c>
      <c r="F10" s="72" t="s">
        <v>164</v>
      </c>
      <c r="G10" s="262">
        <v>71</v>
      </c>
      <c r="H10" s="265">
        <v>67</v>
      </c>
      <c r="I10" s="271">
        <v>76</v>
      </c>
      <c r="J10" s="274">
        <v>59</v>
      </c>
      <c r="K10" s="268">
        <v>63</v>
      </c>
      <c r="L10" s="277">
        <v>77</v>
      </c>
      <c r="M10" s="15">
        <f t="shared" si="3"/>
        <v>77</v>
      </c>
      <c r="N10" s="15">
        <f t="shared" si="4"/>
        <v>68.833333333333329</v>
      </c>
      <c r="O10" s="66" t="str">
        <f>IF(M10&lt;75,"",VLOOKUP(M10,[1]Tabelle1!$J$16:$K$56,2,FALSE))</f>
        <v>Bronze</v>
      </c>
    </row>
    <row r="11" spans="1:15">
      <c r="A11" s="8">
        <f t="shared" si="0"/>
        <v>6</v>
      </c>
      <c r="B11" s="5">
        <f t="shared" si="1"/>
        <v>412</v>
      </c>
      <c r="C11" s="9" t="s">
        <v>15</v>
      </c>
      <c r="D11" s="5">
        <f t="shared" si="2"/>
        <v>30</v>
      </c>
      <c r="E11" s="72" t="s">
        <v>128</v>
      </c>
      <c r="F11" s="72" t="s">
        <v>118</v>
      </c>
      <c r="G11" s="262">
        <v>76</v>
      </c>
      <c r="H11" s="265">
        <v>60</v>
      </c>
      <c r="I11" s="271">
        <v>64</v>
      </c>
      <c r="J11" s="274">
        <v>63</v>
      </c>
      <c r="K11" s="268">
        <v>70</v>
      </c>
      <c r="L11" s="277">
        <v>79</v>
      </c>
      <c r="M11" s="6">
        <f t="shared" si="3"/>
        <v>79</v>
      </c>
      <c r="N11" s="7">
        <f t="shared" si="4"/>
        <v>68.666666666666671</v>
      </c>
      <c r="O11" s="66" t="str">
        <f>IF(M11&lt;75,"",VLOOKUP(M11,[1]Tabelle1!$J$16:$K$56,2,FALSE))</f>
        <v>Bronze</v>
      </c>
    </row>
    <row r="12" spans="1:15">
      <c r="A12" s="8">
        <f t="shared" si="0"/>
        <v>7</v>
      </c>
      <c r="B12" s="5">
        <f t="shared" si="1"/>
        <v>408</v>
      </c>
      <c r="C12" s="9" t="s">
        <v>15</v>
      </c>
      <c r="D12" s="5">
        <f t="shared" si="2"/>
        <v>34</v>
      </c>
      <c r="E12" s="72" t="s">
        <v>60</v>
      </c>
      <c r="F12" s="72" t="s">
        <v>71</v>
      </c>
      <c r="G12" s="262">
        <v>84</v>
      </c>
      <c r="H12" s="265">
        <v>71</v>
      </c>
      <c r="I12" s="271">
        <v>64</v>
      </c>
      <c r="J12" s="274">
        <v>67</v>
      </c>
      <c r="K12" s="268">
        <v>61</v>
      </c>
      <c r="L12" s="277">
        <v>61</v>
      </c>
      <c r="M12" s="6">
        <f t="shared" si="3"/>
        <v>84</v>
      </c>
      <c r="N12" s="7">
        <f t="shared" si="4"/>
        <v>68</v>
      </c>
      <c r="O12" s="66" t="str">
        <f>IF(M12&lt;75,"",VLOOKUP(M12,[1]Tabelle1!$J$16:$K$56,2,FALSE))</f>
        <v>Silber</v>
      </c>
    </row>
    <row r="13" spans="1:15">
      <c r="A13" s="8">
        <f t="shared" si="0"/>
        <v>8</v>
      </c>
      <c r="B13" s="5">
        <f t="shared" si="1"/>
        <v>407</v>
      </c>
      <c r="C13" s="9" t="s">
        <v>15</v>
      </c>
      <c r="D13" s="5">
        <f t="shared" si="2"/>
        <v>35</v>
      </c>
      <c r="E13" s="72" t="s">
        <v>258</v>
      </c>
      <c r="F13" s="72" t="s">
        <v>145</v>
      </c>
      <c r="G13" s="262">
        <v>77</v>
      </c>
      <c r="H13" s="265">
        <v>69</v>
      </c>
      <c r="I13" s="271">
        <v>66</v>
      </c>
      <c r="J13" s="274">
        <v>59</v>
      </c>
      <c r="K13" s="268">
        <v>60</v>
      </c>
      <c r="L13" s="277">
        <v>76</v>
      </c>
      <c r="M13" s="15">
        <f t="shared" si="3"/>
        <v>77</v>
      </c>
      <c r="N13" s="15">
        <f t="shared" si="4"/>
        <v>67.833333333333329</v>
      </c>
      <c r="O13" s="66" t="str">
        <f>IF(M13&lt;75,"",VLOOKUP(M13,[1]Tabelle1!$J$16:$K$56,2,FALSE))</f>
        <v>Bronze</v>
      </c>
    </row>
    <row r="14" spans="1:15">
      <c r="A14" s="14">
        <f t="shared" si="0"/>
        <v>9</v>
      </c>
      <c r="B14" s="15">
        <f t="shared" si="1"/>
        <v>403</v>
      </c>
      <c r="C14" s="16" t="s">
        <v>15</v>
      </c>
      <c r="D14" s="15">
        <f t="shared" si="2"/>
        <v>39</v>
      </c>
      <c r="E14" s="72" t="s">
        <v>200</v>
      </c>
      <c r="F14" s="72" t="s">
        <v>147</v>
      </c>
      <c r="G14" s="262">
        <v>68</v>
      </c>
      <c r="H14" s="265">
        <v>70</v>
      </c>
      <c r="I14" s="271">
        <v>58</v>
      </c>
      <c r="J14" s="274">
        <v>60</v>
      </c>
      <c r="K14" s="268">
        <v>70</v>
      </c>
      <c r="L14" s="277">
        <v>77</v>
      </c>
      <c r="M14" s="15">
        <f t="shared" si="3"/>
        <v>77</v>
      </c>
      <c r="N14" s="15">
        <f t="shared" si="4"/>
        <v>67.166666666666671</v>
      </c>
      <c r="O14" s="259" t="str">
        <f>IF(M14&lt;75,"",VLOOKUP(M14,[1]Tabelle1!$J$16:$K$56,2,FALSE))</f>
        <v>Bronze</v>
      </c>
    </row>
    <row r="15" spans="1:15">
      <c r="A15" s="8">
        <f t="shared" si="0"/>
        <v>10</v>
      </c>
      <c r="B15" s="5">
        <f t="shared" si="1"/>
        <v>402</v>
      </c>
      <c r="C15" s="9" t="s">
        <v>15</v>
      </c>
      <c r="D15" s="5">
        <f t="shared" si="2"/>
        <v>40</v>
      </c>
      <c r="E15" s="72" t="s">
        <v>195</v>
      </c>
      <c r="F15" s="72" t="s">
        <v>148</v>
      </c>
      <c r="G15" s="262">
        <v>75</v>
      </c>
      <c r="H15" s="265">
        <v>71</v>
      </c>
      <c r="I15" s="271">
        <v>66</v>
      </c>
      <c r="J15" s="274">
        <v>70</v>
      </c>
      <c r="K15" s="268">
        <v>51</v>
      </c>
      <c r="L15" s="277">
        <v>69</v>
      </c>
      <c r="M15" s="15">
        <f t="shared" si="3"/>
        <v>75</v>
      </c>
      <c r="N15" s="15">
        <f t="shared" si="4"/>
        <v>67</v>
      </c>
      <c r="O15" s="66" t="str">
        <f>IF(M15&lt;75,"",VLOOKUP(M15,[1]Tabelle1!$J$16:$K$56,2,FALSE))</f>
        <v>Bronze</v>
      </c>
    </row>
    <row r="16" spans="1:15">
      <c r="A16" s="8">
        <f t="shared" si="0"/>
        <v>11</v>
      </c>
      <c r="B16" s="5">
        <f t="shared" si="1"/>
        <v>399</v>
      </c>
      <c r="C16" s="9" t="s">
        <v>15</v>
      </c>
      <c r="D16" s="5">
        <f t="shared" si="2"/>
        <v>43</v>
      </c>
      <c r="E16" s="72" t="s">
        <v>137</v>
      </c>
      <c r="F16" s="72" t="s">
        <v>130</v>
      </c>
      <c r="G16" s="262">
        <v>71</v>
      </c>
      <c r="H16" s="265">
        <v>62</v>
      </c>
      <c r="I16" s="271">
        <v>67</v>
      </c>
      <c r="J16" s="274">
        <v>59</v>
      </c>
      <c r="K16" s="268">
        <v>68</v>
      </c>
      <c r="L16" s="277">
        <v>72</v>
      </c>
      <c r="M16" s="6">
        <f t="shared" si="3"/>
        <v>72</v>
      </c>
      <c r="N16" s="7">
        <f t="shared" si="4"/>
        <v>66.5</v>
      </c>
      <c r="O16" s="66" t="str">
        <f>IF(M16&lt;75,"",VLOOKUP(M16,[1]Tabelle1!$J$16:$K$56,2,FALSE))</f>
        <v/>
      </c>
    </row>
    <row r="17" spans="1:15">
      <c r="A17" s="8">
        <f t="shared" si="0"/>
        <v>12</v>
      </c>
      <c r="B17" s="5">
        <f t="shared" si="1"/>
        <v>388</v>
      </c>
      <c r="C17" s="9" t="s">
        <v>15</v>
      </c>
      <c r="D17" s="5">
        <f t="shared" si="2"/>
        <v>54</v>
      </c>
      <c r="E17" s="72" t="s">
        <v>254</v>
      </c>
      <c r="F17" s="72" t="s">
        <v>164</v>
      </c>
      <c r="G17" s="262">
        <v>64</v>
      </c>
      <c r="H17" s="265">
        <v>68</v>
      </c>
      <c r="I17" s="271">
        <v>60</v>
      </c>
      <c r="J17" s="274">
        <v>63</v>
      </c>
      <c r="K17" s="268">
        <v>65</v>
      </c>
      <c r="L17" s="277">
        <v>68</v>
      </c>
      <c r="M17" s="15">
        <f t="shared" si="3"/>
        <v>68</v>
      </c>
      <c r="N17" s="15">
        <f t="shared" si="4"/>
        <v>64.666666666666671</v>
      </c>
      <c r="O17" s="259" t="str">
        <f>IF(M17&lt;75,"",VLOOKUP(M17,[1]Tabelle1!$J$16:$K$56,2,FALSE))</f>
        <v/>
      </c>
    </row>
    <row r="18" spans="1:15">
      <c r="A18" s="8">
        <f t="shared" si="0"/>
        <v>12</v>
      </c>
      <c r="B18" s="5">
        <f t="shared" si="1"/>
        <v>388</v>
      </c>
      <c r="C18" s="9" t="s">
        <v>15</v>
      </c>
      <c r="D18" s="5">
        <f t="shared" si="2"/>
        <v>54</v>
      </c>
      <c r="E18" s="72" t="s">
        <v>91</v>
      </c>
      <c r="F18" s="72" t="s">
        <v>101</v>
      </c>
      <c r="G18" s="262">
        <v>65</v>
      </c>
      <c r="H18" s="265">
        <v>62</v>
      </c>
      <c r="I18" s="271">
        <v>60</v>
      </c>
      <c r="J18" s="274">
        <v>60</v>
      </c>
      <c r="K18" s="268">
        <v>66</v>
      </c>
      <c r="L18" s="277">
        <v>75</v>
      </c>
      <c r="M18" s="6">
        <f t="shared" si="3"/>
        <v>75</v>
      </c>
      <c r="N18" s="7">
        <f t="shared" si="4"/>
        <v>64.666666666666671</v>
      </c>
      <c r="O18" s="66" t="str">
        <f>IF(M18&lt;75,"",VLOOKUP(M18,[1]Tabelle1!$J$16:$K$56,2,FALSE))</f>
        <v>Bronze</v>
      </c>
    </row>
    <row r="19" spans="1:15">
      <c r="A19" s="14">
        <f t="shared" si="0"/>
        <v>14</v>
      </c>
      <c r="B19" s="15">
        <f t="shared" si="1"/>
        <v>383</v>
      </c>
      <c r="C19" s="16" t="s">
        <v>15</v>
      </c>
      <c r="D19" s="15">
        <f t="shared" si="2"/>
        <v>59</v>
      </c>
      <c r="E19" s="72" t="s">
        <v>246</v>
      </c>
      <c r="F19" s="72" t="s">
        <v>144</v>
      </c>
      <c r="G19" s="262">
        <v>62</v>
      </c>
      <c r="H19" s="265">
        <v>64</v>
      </c>
      <c r="I19" s="271">
        <v>69</v>
      </c>
      <c r="J19" s="274">
        <v>58</v>
      </c>
      <c r="K19" s="268">
        <v>59</v>
      </c>
      <c r="L19" s="277">
        <v>71</v>
      </c>
      <c r="M19" s="15">
        <f t="shared" si="3"/>
        <v>71</v>
      </c>
      <c r="N19" s="15">
        <f t="shared" si="4"/>
        <v>63.833333333333336</v>
      </c>
      <c r="O19" s="259" t="str">
        <f>IF(M19&lt;75,"",VLOOKUP(M19,[1]Tabelle1!$J$16:$K$56,2,FALSE))</f>
        <v/>
      </c>
    </row>
    <row r="20" spans="1:15">
      <c r="A20" s="14">
        <f t="shared" si="0"/>
        <v>15</v>
      </c>
      <c r="B20" s="15">
        <f t="shared" si="1"/>
        <v>380</v>
      </c>
      <c r="C20" s="16" t="s">
        <v>15</v>
      </c>
      <c r="D20" s="15">
        <f t="shared" si="2"/>
        <v>62</v>
      </c>
      <c r="E20" s="72" t="s">
        <v>209</v>
      </c>
      <c r="F20" s="72" t="s">
        <v>147</v>
      </c>
      <c r="G20" s="262">
        <v>74</v>
      </c>
      <c r="H20" s="265">
        <v>57</v>
      </c>
      <c r="I20" s="271">
        <v>66</v>
      </c>
      <c r="J20" s="274">
        <v>58</v>
      </c>
      <c r="K20" s="268">
        <v>50</v>
      </c>
      <c r="L20" s="277">
        <v>75</v>
      </c>
      <c r="M20" s="15">
        <f t="shared" si="3"/>
        <v>75</v>
      </c>
      <c r="N20" s="15">
        <f t="shared" si="4"/>
        <v>63.333333333333336</v>
      </c>
      <c r="O20" s="261" t="str">
        <f>IF(M20&lt;75,"",VLOOKUP(M20,[1]Tabelle1!$J$16:$K$56,2,FALSE))</f>
        <v>Bronze</v>
      </c>
    </row>
    <row r="21" spans="1:15">
      <c r="A21" s="14">
        <f t="shared" si="0"/>
        <v>16</v>
      </c>
      <c r="B21" s="15">
        <f t="shared" si="1"/>
        <v>377</v>
      </c>
      <c r="C21" s="16" t="s">
        <v>15</v>
      </c>
      <c r="D21" s="15">
        <f t="shared" si="2"/>
        <v>65</v>
      </c>
      <c r="E21" s="72" t="s">
        <v>220</v>
      </c>
      <c r="F21" s="72" t="s">
        <v>154</v>
      </c>
      <c r="G21" s="262">
        <v>66</v>
      </c>
      <c r="H21" s="265">
        <v>55</v>
      </c>
      <c r="I21" s="271">
        <v>67</v>
      </c>
      <c r="J21" s="274">
        <v>60</v>
      </c>
      <c r="K21" s="268">
        <v>63</v>
      </c>
      <c r="L21" s="277">
        <v>66</v>
      </c>
      <c r="M21" s="15">
        <f t="shared" si="3"/>
        <v>67</v>
      </c>
      <c r="N21" s="15">
        <f t="shared" si="4"/>
        <v>62.833333333333336</v>
      </c>
      <c r="O21" s="66" t="str">
        <f>IF(M21&lt;75,"",VLOOKUP(M21,[1]Tabelle1!$J$16:$K$56,2,FALSE))</f>
        <v/>
      </c>
    </row>
    <row r="22" spans="1:15">
      <c r="A22" s="8">
        <f t="shared" si="0"/>
        <v>17</v>
      </c>
      <c r="B22" s="5">
        <f t="shared" si="1"/>
        <v>375</v>
      </c>
      <c r="C22" s="9" t="s">
        <v>15</v>
      </c>
      <c r="D22" s="5">
        <f t="shared" si="2"/>
        <v>67</v>
      </c>
      <c r="E22" s="72" t="s">
        <v>193</v>
      </c>
      <c r="F22" s="72" t="s">
        <v>148</v>
      </c>
      <c r="G22" s="262">
        <v>63</v>
      </c>
      <c r="H22" s="265">
        <v>59</v>
      </c>
      <c r="I22" s="271">
        <v>52</v>
      </c>
      <c r="J22" s="274">
        <v>64</v>
      </c>
      <c r="K22" s="268">
        <v>64</v>
      </c>
      <c r="L22" s="277">
        <v>73</v>
      </c>
      <c r="M22" s="6">
        <f t="shared" si="3"/>
        <v>73</v>
      </c>
      <c r="N22" s="7">
        <f t="shared" si="4"/>
        <v>62.5</v>
      </c>
      <c r="O22" s="66" t="str">
        <f>IF(M22&lt;75,"",VLOOKUP(M22,[1]Tabelle1!$J$16:$K$56,2,FALSE))</f>
        <v/>
      </c>
    </row>
    <row r="23" spans="1:15">
      <c r="A23" s="14">
        <f t="shared" si="0"/>
        <v>18</v>
      </c>
      <c r="B23" s="15">
        <f t="shared" si="1"/>
        <v>374</v>
      </c>
      <c r="C23" s="16" t="s">
        <v>15</v>
      </c>
      <c r="D23" s="15">
        <f t="shared" si="2"/>
        <v>68</v>
      </c>
      <c r="E23" s="72" t="s">
        <v>270</v>
      </c>
      <c r="F23" s="72" t="s">
        <v>266</v>
      </c>
      <c r="G23" s="262">
        <v>69</v>
      </c>
      <c r="H23" s="265">
        <v>55</v>
      </c>
      <c r="I23" s="271">
        <v>46</v>
      </c>
      <c r="J23" s="274">
        <v>65</v>
      </c>
      <c r="K23" s="268">
        <v>66</v>
      </c>
      <c r="L23" s="277">
        <v>73</v>
      </c>
      <c r="M23" s="15">
        <f t="shared" si="3"/>
        <v>73</v>
      </c>
      <c r="N23" s="15">
        <f t="shared" si="4"/>
        <v>62.333333333333336</v>
      </c>
      <c r="O23" s="66" t="str">
        <f>IF(M23&lt;75,"",VLOOKUP(M23,[1]Tabelle1!$J$16:$K$56,2,FALSE))</f>
        <v/>
      </c>
    </row>
    <row r="24" spans="1:15">
      <c r="A24" s="8">
        <f t="shared" si="0"/>
        <v>19</v>
      </c>
      <c r="B24" s="5">
        <f t="shared" si="1"/>
        <v>372</v>
      </c>
      <c r="C24" s="9"/>
      <c r="D24" s="5">
        <f t="shared" si="2"/>
        <v>70</v>
      </c>
      <c r="E24" s="72" t="s">
        <v>217</v>
      </c>
      <c r="F24" s="72" t="s">
        <v>154</v>
      </c>
      <c r="G24" s="262">
        <v>61</v>
      </c>
      <c r="H24" s="265">
        <v>64</v>
      </c>
      <c r="I24" s="271">
        <v>66</v>
      </c>
      <c r="J24" s="274">
        <v>54</v>
      </c>
      <c r="K24" s="268">
        <v>59</v>
      </c>
      <c r="L24" s="277">
        <v>68</v>
      </c>
      <c r="M24" s="15">
        <f t="shared" si="3"/>
        <v>68</v>
      </c>
      <c r="N24" s="15">
        <f t="shared" si="4"/>
        <v>62</v>
      </c>
      <c r="O24" s="66" t="str">
        <f>IF(M24&lt;75,"",VLOOKUP(M24,[1]Tabelle1!$J$16:$K$56,2,FALSE))</f>
        <v/>
      </c>
    </row>
    <row r="25" spans="1:15">
      <c r="A25" s="8">
        <f t="shared" si="0"/>
        <v>20</v>
      </c>
      <c r="B25" s="5">
        <f t="shared" si="1"/>
        <v>371</v>
      </c>
      <c r="C25" s="9" t="s">
        <v>15</v>
      </c>
      <c r="D25" s="5">
        <f t="shared" si="2"/>
        <v>71</v>
      </c>
      <c r="E25" s="72" t="s">
        <v>63</v>
      </c>
      <c r="F25" s="72" t="s">
        <v>71</v>
      </c>
      <c r="G25" s="262">
        <v>72</v>
      </c>
      <c r="H25" s="265">
        <v>62</v>
      </c>
      <c r="I25" s="271">
        <v>61</v>
      </c>
      <c r="J25" s="274">
        <v>58</v>
      </c>
      <c r="K25" s="268">
        <v>57</v>
      </c>
      <c r="L25" s="277">
        <v>61</v>
      </c>
      <c r="M25" s="6">
        <f t="shared" si="3"/>
        <v>72</v>
      </c>
      <c r="N25" s="7">
        <f t="shared" si="4"/>
        <v>61.833333333333336</v>
      </c>
      <c r="O25" s="66" t="str">
        <f>IF(M25&lt;75,"",VLOOKUP(M25,[1]Tabelle1!$J$16:$K$56,2,FALSE))</f>
        <v/>
      </c>
    </row>
    <row r="26" spans="1:15">
      <c r="A26" s="8">
        <f t="shared" si="0"/>
        <v>20</v>
      </c>
      <c r="B26" s="5">
        <f t="shared" si="1"/>
        <v>371</v>
      </c>
      <c r="C26" s="9" t="s">
        <v>15</v>
      </c>
      <c r="D26" s="5">
        <f t="shared" si="2"/>
        <v>71</v>
      </c>
      <c r="E26" s="72" t="s">
        <v>90</v>
      </c>
      <c r="F26" s="72" t="s">
        <v>101</v>
      </c>
      <c r="G26" s="262">
        <v>63</v>
      </c>
      <c r="H26" s="265">
        <v>77</v>
      </c>
      <c r="I26" s="271">
        <v>55</v>
      </c>
      <c r="J26" s="274">
        <v>61</v>
      </c>
      <c r="K26" s="268">
        <v>48</v>
      </c>
      <c r="L26" s="277">
        <v>67</v>
      </c>
      <c r="M26" s="6">
        <f t="shared" si="3"/>
        <v>77</v>
      </c>
      <c r="N26" s="7">
        <f t="shared" si="4"/>
        <v>61.833333333333336</v>
      </c>
      <c r="O26" s="66" t="str">
        <f>IF(M26&lt;75,"",VLOOKUP(M26,[1]Tabelle1!$J$16:$K$56,2,FALSE))</f>
        <v>Bronze</v>
      </c>
    </row>
    <row r="27" spans="1:15">
      <c r="A27" s="8">
        <f t="shared" si="0"/>
        <v>22</v>
      </c>
      <c r="B27" s="5">
        <f t="shared" si="1"/>
        <v>369</v>
      </c>
      <c r="C27" s="9" t="s">
        <v>15</v>
      </c>
      <c r="D27" s="5">
        <f t="shared" si="2"/>
        <v>73</v>
      </c>
      <c r="E27" s="72" t="s">
        <v>64</v>
      </c>
      <c r="F27" s="72" t="s">
        <v>71</v>
      </c>
      <c r="G27" s="262">
        <v>63</v>
      </c>
      <c r="H27" s="265">
        <v>67</v>
      </c>
      <c r="I27" s="271">
        <v>62</v>
      </c>
      <c r="J27" s="274">
        <v>61</v>
      </c>
      <c r="K27" s="268">
        <v>55</v>
      </c>
      <c r="L27" s="277">
        <v>61</v>
      </c>
      <c r="M27" s="6">
        <f t="shared" si="3"/>
        <v>67</v>
      </c>
      <c r="N27" s="7">
        <f t="shared" si="4"/>
        <v>61.5</v>
      </c>
      <c r="O27" s="66" t="str">
        <f>IF(M27&lt;75,"",VLOOKUP(M27,[1]Tabelle1!$J$16:$K$56,2,FALSE))</f>
        <v/>
      </c>
    </row>
    <row r="28" spans="1:15">
      <c r="A28" s="8">
        <f t="shared" si="0"/>
        <v>23</v>
      </c>
      <c r="B28" s="5">
        <f t="shared" si="1"/>
        <v>365</v>
      </c>
      <c r="C28" s="9" t="s">
        <v>15</v>
      </c>
      <c r="D28" s="5">
        <f t="shared" si="2"/>
        <v>77</v>
      </c>
      <c r="E28" s="72" t="s">
        <v>259</v>
      </c>
      <c r="F28" s="72" t="s">
        <v>145</v>
      </c>
      <c r="G28" s="262">
        <v>60</v>
      </c>
      <c r="H28" s="265">
        <v>65</v>
      </c>
      <c r="I28" s="271">
        <v>61</v>
      </c>
      <c r="J28" s="274">
        <v>65</v>
      </c>
      <c r="K28" s="268">
        <v>52</v>
      </c>
      <c r="L28" s="277">
        <v>62</v>
      </c>
      <c r="M28" s="15">
        <f t="shared" si="3"/>
        <v>65</v>
      </c>
      <c r="N28" s="15">
        <f t="shared" si="4"/>
        <v>60.833333333333336</v>
      </c>
      <c r="O28" s="261" t="str">
        <f>IF(M28&lt;75,"",VLOOKUP(M28,[1]Tabelle1!$J$16:$K$56,2,FALSE))</f>
        <v/>
      </c>
    </row>
    <row r="29" spans="1:15">
      <c r="A29" s="11">
        <f t="shared" si="0"/>
        <v>24</v>
      </c>
      <c r="B29" s="12">
        <f t="shared" si="1"/>
        <v>364</v>
      </c>
      <c r="C29" s="13" t="s">
        <v>15</v>
      </c>
      <c r="D29" s="12">
        <f t="shared" si="2"/>
        <v>78</v>
      </c>
      <c r="E29" s="72" t="s">
        <v>94</v>
      </c>
      <c r="F29" s="72" t="s">
        <v>101</v>
      </c>
      <c r="G29" s="262">
        <v>58</v>
      </c>
      <c r="H29" s="265">
        <v>65</v>
      </c>
      <c r="I29" s="271">
        <v>60</v>
      </c>
      <c r="J29" s="274">
        <v>56</v>
      </c>
      <c r="K29" s="268">
        <v>61</v>
      </c>
      <c r="L29" s="277">
        <v>64</v>
      </c>
      <c r="M29" s="6">
        <f t="shared" si="3"/>
        <v>65</v>
      </c>
      <c r="N29" s="7">
        <f t="shared" si="4"/>
        <v>60.666666666666664</v>
      </c>
      <c r="O29" s="66" t="str">
        <f>IF(M29&lt;75,"",VLOOKUP(M29,[1]Tabelle1!$J$16:$K$56,2,FALSE))</f>
        <v/>
      </c>
    </row>
    <row r="30" spans="1:15">
      <c r="A30" s="8">
        <f t="shared" si="0"/>
        <v>25</v>
      </c>
      <c r="B30" s="5">
        <f t="shared" si="1"/>
        <v>359</v>
      </c>
      <c r="C30" s="9" t="s">
        <v>15</v>
      </c>
      <c r="D30" s="5">
        <f t="shared" si="2"/>
        <v>83</v>
      </c>
      <c r="E30" s="72" t="s">
        <v>278</v>
      </c>
      <c r="F30" s="72" t="s">
        <v>266</v>
      </c>
      <c r="G30" s="262">
        <v>59</v>
      </c>
      <c r="H30" s="265">
        <v>50</v>
      </c>
      <c r="I30" s="271">
        <v>66</v>
      </c>
      <c r="J30" s="274">
        <v>55</v>
      </c>
      <c r="K30" s="268">
        <v>58</v>
      </c>
      <c r="L30" s="277">
        <v>71</v>
      </c>
      <c r="M30" s="15">
        <f t="shared" si="3"/>
        <v>71</v>
      </c>
      <c r="N30" s="15">
        <f t="shared" si="4"/>
        <v>59.833333333333336</v>
      </c>
      <c r="O30" s="66" t="str">
        <f>IF(M30&lt;75,"",VLOOKUP(M30,[1]Tabelle1!$J$16:$K$56,2,FALSE))</f>
        <v/>
      </c>
    </row>
    <row r="31" spans="1:15">
      <c r="A31" s="8">
        <f t="shared" si="0"/>
        <v>26</v>
      </c>
      <c r="B31" s="5">
        <f t="shared" si="1"/>
        <v>358</v>
      </c>
      <c r="C31" s="9"/>
      <c r="D31" s="5">
        <f t="shared" si="2"/>
        <v>84</v>
      </c>
      <c r="E31" s="72" t="s">
        <v>96</v>
      </c>
      <c r="F31" s="72" t="s">
        <v>101</v>
      </c>
      <c r="G31" s="262">
        <v>66</v>
      </c>
      <c r="H31" s="265">
        <v>57</v>
      </c>
      <c r="I31" s="271">
        <v>55</v>
      </c>
      <c r="J31" s="274">
        <v>62</v>
      </c>
      <c r="K31" s="268">
        <v>52</v>
      </c>
      <c r="L31" s="277">
        <v>66</v>
      </c>
      <c r="M31" s="6">
        <f t="shared" si="3"/>
        <v>66</v>
      </c>
      <c r="N31" s="7">
        <f t="shared" si="4"/>
        <v>59.666666666666664</v>
      </c>
      <c r="O31" s="261" t="str">
        <f>IF(M31&lt;75,"",VLOOKUP(M31,[1]Tabelle1!$J$16:$K$56,2,FALSE))</f>
        <v/>
      </c>
    </row>
    <row r="32" spans="1:15">
      <c r="A32" s="8">
        <f t="shared" si="0"/>
        <v>27</v>
      </c>
      <c r="B32" s="5">
        <f t="shared" si="1"/>
        <v>353</v>
      </c>
      <c r="C32" s="9" t="s">
        <v>15</v>
      </c>
      <c r="D32" s="5">
        <f t="shared" si="2"/>
        <v>89</v>
      </c>
      <c r="E32" s="72" t="s">
        <v>65</v>
      </c>
      <c r="F32" s="72" t="s">
        <v>71</v>
      </c>
      <c r="G32" s="262">
        <v>55</v>
      </c>
      <c r="H32" s="265">
        <v>67</v>
      </c>
      <c r="I32" s="271">
        <v>55</v>
      </c>
      <c r="J32" s="274">
        <v>63</v>
      </c>
      <c r="K32" s="268">
        <v>55</v>
      </c>
      <c r="L32" s="277">
        <v>58</v>
      </c>
      <c r="M32" s="6">
        <f t="shared" si="3"/>
        <v>67</v>
      </c>
      <c r="N32" s="7">
        <f t="shared" si="4"/>
        <v>58.833333333333336</v>
      </c>
      <c r="O32" s="66" t="str">
        <f>IF(M32&lt;75,"",VLOOKUP(M32,[1]Tabelle1!$J$16:$K$56,2,FALSE))</f>
        <v/>
      </c>
    </row>
    <row r="33" spans="1:15">
      <c r="A33" s="8">
        <f t="shared" si="0"/>
        <v>27</v>
      </c>
      <c r="B33" s="5">
        <f t="shared" si="1"/>
        <v>353</v>
      </c>
      <c r="C33" s="9" t="s">
        <v>15</v>
      </c>
      <c r="D33" s="5">
        <f t="shared" si="2"/>
        <v>89</v>
      </c>
      <c r="E33" s="72" t="s">
        <v>271</v>
      </c>
      <c r="F33" s="72" t="s">
        <v>266</v>
      </c>
      <c r="G33" s="262">
        <v>56</v>
      </c>
      <c r="H33" s="265">
        <v>64</v>
      </c>
      <c r="I33" s="271">
        <v>53</v>
      </c>
      <c r="J33" s="274">
        <v>59</v>
      </c>
      <c r="K33" s="268">
        <v>59</v>
      </c>
      <c r="L33" s="277">
        <v>62</v>
      </c>
      <c r="M33" s="15">
        <f t="shared" si="3"/>
        <v>64</v>
      </c>
      <c r="N33" s="15">
        <f t="shared" si="4"/>
        <v>58.833333333333336</v>
      </c>
      <c r="O33" s="66" t="str">
        <f>IF(M33&lt;75,"",VLOOKUP(M33,[1]Tabelle1!$J$16:$K$56,2,FALSE))</f>
        <v/>
      </c>
    </row>
    <row r="34" spans="1:15">
      <c r="A34" s="14">
        <f t="shared" si="0"/>
        <v>29</v>
      </c>
      <c r="B34" s="15">
        <f t="shared" si="1"/>
        <v>352</v>
      </c>
      <c r="C34" s="16" t="s">
        <v>15</v>
      </c>
      <c r="D34" s="15">
        <f t="shared" si="2"/>
        <v>90</v>
      </c>
      <c r="E34" s="72" t="s">
        <v>132</v>
      </c>
      <c r="F34" s="72" t="s">
        <v>130</v>
      </c>
      <c r="G34" s="262">
        <v>59</v>
      </c>
      <c r="H34" s="265">
        <v>57</v>
      </c>
      <c r="I34" s="271">
        <v>50</v>
      </c>
      <c r="J34" s="274">
        <v>63</v>
      </c>
      <c r="K34" s="268">
        <v>60</v>
      </c>
      <c r="L34" s="277">
        <v>63</v>
      </c>
      <c r="M34" s="6">
        <f t="shared" si="3"/>
        <v>63</v>
      </c>
      <c r="N34" s="7">
        <f t="shared" si="4"/>
        <v>58.666666666666664</v>
      </c>
      <c r="O34" s="66" t="str">
        <f>IF(M34&lt;75,"",VLOOKUP(M34,[1]Tabelle1!$J$16:$K$56,2,FALSE))</f>
        <v/>
      </c>
    </row>
    <row r="35" spans="1:15">
      <c r="A35" s="8">
        <f t="shared" si="0"/>
        <v>30</v>
      </c>
      <c r="B35" s="5">
        <f t="shared" si="1"/>
        <v>351</v>
      </c>
      <c r="C35" s="9"/>
      <c r="D35" s="5">
        <f t="shared" si="2"/>
        <v>91</v>
      </c>
      <c r="E35" s="72" t="s">
        <v>204</v>
      </c>
      <c r="F35" s="72" t="s">
        <v>147</v>
      </c>
      <c r="G35" s="262">
        <v>56</v>
      </c>
      <c r="H35" s="265">
        <v>57</v>
      </c>
      <c r="I35" s="271">
        <v>53</v>
      </c>
      <c r="J35" s="274">
        <v>67</v>
      </c>
      <c r="K35" s="268">
        <v>52</v>
      </c>
      <c r="L35" s="277">
        <v>66</v>
      </c>
      <c r="M35" s="15">
        <f t="shared" si="3"/>
        <v>67</v>
      </c>
      <c r="N35" s="15">
        <f t="shared" si="4"/>
        <v>58.5</v>
      </c>
      <c r="O35" s="66" t="str">
        <f>IF(M35&lt;75,"",VLOOKUP(M35,[1]Tabelle1!$J$16:$K$56,2,FALSE))</f>
        <v/>
      </c>
    </row>
    <row r="36" spans="1:15">
      <c r="A36" s="8">
        <f t="shared" si="0"/>
        <v>31</v>
      </c>
      <c r="B36" s="5">
        <f t="shared" si="1"/>
        <v>345</v>
      </c>
      <c r="C36" s="9" t="s">
        <v>15</v>
      </c>
      <c r="D36" s="5">
        <f t="shared" si="2"/>
        <v>97</v>
      </c>
      <c r="E36" s="72" t="s">
        <v>176</v>
      </c>
      <c r="F36" s="72" t="s">
        <v>163</v>
      </c>
      <c r="G36" s="262">
        <v>63</v>
      </c>
      <c r="H36" s="265">
        <v>64</v>
      </c>
      <c r="I36" s="271">
        <v>52</v>
      </c>
      <c r="J36" s="274">
        <v>61</v>
      </c>
      <c r="K36" s="268">
        <v>47</v>
      </c>
      <c r="L36" s="277">
        <v>58</v>
      </c>
      <c r="M36" s="6">
        <f t="shared" si="3"/>
        <v>64</v>
      </c>
      <c r="N36" s="7">
        <f t="shared" si="4"/>
        <v>57.5</v>
      </c>
      <c r="O36" s="261" t="str">
        <f>IF(M36&lt;75,"",VLOOKUP(M36,[1]Tabelle1!$J$16:$K$56,2,FALSE))</f>
        <v/>
      </c>
    </row>
    <row r="37" spans="1:15">
      <c r="A37" s="8">
        <f t="shared" si="0"/>
        <v>32</v>
      </c>
      <c r="B37" s="5">
        <f t="shared" si="1"/>
        <v>344</v>
      </c>
      <c r="C37" s="9" t="s">
        <v>15</v>
      </c>
      <c r="D37" s="5">
        <f t="shared" si="2"/>
        <v>98</v>
      </c>
      <c r="E37" s="72" t="s">
        <v>70</v>
      </c>
      <c r="F37" s="72" t="s">
        <v>71</v>
      </c>
      <c r="G37" s="262">
        <v>52</v>
      </c>
      <c r="H37" s="265">
        <v>61</v>
      </c>
      <c r="I37" s="271">
        <v>57</v>
      </c>
      <c r="J37" s="274">
        <v>58</v>
      </c>
      <c r="K37" s="268">
        <v>57</v>
      </c>
      <c r="L37" s="277">
        <v>59</v>
      </c>
      <c r="M37" s="6">
        <f t="shared" si="3"/>
        <v>61</v>
      </c>
      <c r="N37" s="7">
        <f t="shared" si="4"/>
        <v>57.333333333333336</v>
      </c>
      <c r="O37" s="66" t="str">
        <f>IF(M37&lt;75,"",VLOOKUP(M37,[1]Tabelle1!$J$16:$K$56,2,FALSE))</f>
        <v/>
      </c>
    </row>
    <row r="38" spans="1:15">
      <c r="A38" s="8">
        <f t="shared" si="0"/>
        <v>33</v>
      </c>
      <c r="B38" s="5">
        <f t="shared" si="1"/>
        <v>340</v>
      </c>
      <c r="C38" s="9" t="s">
        <v>15</v>
      </c>
      <c r="D38" s="5">
        <f t="shared" si="2"/>
        <v>102</v>
      </c>
      <c r="E38" s="72" t="s">
        <v>126</v>
      </c>
      <c r="F38" s="72" t="s">
        <v>118</v>
      </c>
      <c r="G38" s="262">
        <v>70</v>
      </c>
      <c r="H38" s="265">
        <v>54</v>
      </c>
      <c r="I38" s="271">
        <v>53</v>
      </c>
      <c r="J38" s="274">
        <v>48</v>
      </c>
      <c r="K38" s="268">
        <v>53</v>
      </c>
      <c r="L38" s="277">
        <v>62</v>
      </c>
      <c r="M38" s="6">
        <f t="shared" si="3"/>
        <v>70</v>
      </c>
      <c r="N38" s="7">
        <f t="shared" si="4"/>
        <v>56.666666666666664</v>
      </c>
      <c r="O38" s="252" t="str">
        <f>IF(M38&lt;75,"",VLOOKUP(M38,[1]Tabelle1!$J$16:$K$56,2,FALSE))</f>
        <v/>
      </c>
    </row>
    <row r="39" spans="1:15">
      <c r="A39" s="14">
        <f t="shared" si="0"/>
        <v>34</v>
      </c>
      <c r="B39" s="15">
        <f t="shared" si="1"/>
        <v>338</v>
      </c>
      <c r="C39" s="16" t="s">
        <v>15</v>
      </c>
      <c r="D39" s="15">
        <f t="shared" si="2"/>
        <v>104</v>
      </c>
      <c r="E39" s="72" t="s">
        <v>251</v>
      </c>
      <c r="F39" s="72" t="s">
        <v>164</v>
      </c>
      <c r="G39" s="262">
        <v>67</v>
      </c>
      <c r="H39" s="265">
        <v>62</v>
      </c>
      <c r="I39" s="271">
        <v>56</v>
      </c>
      <c r="J39" s="274">
        <v>51</v>
      </c>
      <c r="K39" s="268">
        <v>48</v>
      </c>
      <c r="L39" s="277">
        <v>54</v>
      </c>
      <c r="M39" s="15">
        <f t="shared" si="3"/>
        <v>67</v>
      </c>
      <c r="N39" s="15">
        <f t="shared" si="4"/>
        <v>56.333333333333336</v>
      </c>
      <c r="O39" s="66" t="str">
        <f>IF(M39&lt;75,"",VLOOKUP(M39,[1]Tabelle1!$J$16:$K$56,2,FALSE))</f>
        <v/>
      </c>
    </row>
    <row r="40" spans="1:15">
      <c r="A40" s="8">
        <f t="shared" si="0"/>
        <v>34</v>
      </c>
      <c r="B40" s="5">
        <f t="shared" si="1"/>
        <v>338</v>
      </c>
      <c r="C40" s="9" t="s">
        <v>15</v>
      </c>
      <c r="D40" s="5">
        <f t="shared" si="2"/>
        <v>104</v>
      </c>
      <c r="E40" s="72" t="s">
        <v>223</v>
      </c>
      <c r="F40" s="72" t="s">
        <v>142</v>
      </c>
      <c r="G40" s="262">
        <v>60</v>
      </c>
      <c r="H40" s="265">
        <v>52</v>
      </c>
      <c r="I40" s="271">
        <v>67</v>
      </c>
      <c r="J40" s="274">
        <v>61</v>
      </c>
      <c r="K40" s="268">
        <v>53</v>
      </c>
      <c r="L40" s="277">
        <v>45</v>
      </c>
      <c r="M40" s="15">
        <f t="shared" si="3"/>
        <v>67</v>
      </c>
      <c r="N40" s="15">
        <f t="shared" si="4"/>
        <v>56.333333333333336</v>
      </c>
      <c r="O40" s="261" t="str">
        <f>IF(M40&lt;75,"",VLOOKUP(M40,[1]Tabelle1!$J$16:$K$56,2,FALSE))</f>
        <v/>
      </c>
    </row>
    <row r="41" spans="1:15">
      <c r="A41" s="8">
        <f t="shared" si="0"/>
        <v>36</v>
      </c>
      <c r="B41" s="5">
        <f t="shared" si="1"/>
        <v>337</v>
      </c>
      <c r="C41" s="9" t="s">
        <v>15</v>
      </c>
      <c r="D41" s="5">
        <f t="shared" si="2"/>
        <v>105</v>
      </c>
      <c r="E41" s="72" t="s">
        <v>127</v>
      </c>
      <c r="F41" s="72" t="s">
        <v>118</v>
      </c>
      <c r="G41" s="262">
        <v>53</v>
      </c>
      <c r="H41" s="265">
        <v>52</v>
      </c>
      <c r="I41" s="271">
        <v>59</v>
      </c>
      <c r="J41" s="274">
        <v>56</v>
      </c>
      <c r="K41" s="268">
        <v>62</v>
      </c>
      <c r="L41" s="277">
        <v>55</v>
      </c>
      <c r="M41" s="6">
        <f t="shared" si="3"/>
        <v>62</v>
      </c>
      <c r="N41" s="7">
        <f t="shared" si="4"/>
        <v>56.166666666666664</v>
      </c>
      <c r="O41" s="255" t="str">
        <f>IF(M41&lt;75,"",VLOOKUP(M41,[1]Tabelle1!$J$16:$K$56,2,FALSE))</f>
        <v/>
      </c>
    </row>
    <row r="42" spans="1:15">
      <c r="A42" s="8">
        <f t="shared" si="0"/>
        <v>37</v>
      </c>
      <c r="B42" s="5">
        <f t="shared" si="1"/>
        <v>335</v>
      </c>
      <c r="C42" s="9" t="s">
        <v>15</v>
      </c>
      <c r="D42" s="5">
        <f t="shared" si="2"/>
        <v>107</v>
      </c>
      <c r="E42" s="72" t="s">
        <v>257</v>
      </c>
      <c r="F42" s="72" t="s">
        <v>145</v>
      </c>
      <c r="G42" s="262">
        <v>62</v>
      </c>
      <c r="H42" s="265">
        <v>58</v>
      </c>
      <c r="I42" s="271">
        <v>52</v>
      </c>
      <c r="J42" s="274">
        <v>57</v>
      </c>
      <c r="K42" s="268">
        <v>53</v>
      </c>
      <c r="L42" s="277">
        <v>53</v>
      </c>
      <c r="M42" s="15">
        <f t="shared" si="3"/>
        <v>62</v>
      </c>
      <c r="N42" s="15">
        <f t="shared" si="4"/>
        <v>55.833333333333336</v>
      </c>
      <c r="O42" s="66" t="str">
        <f>IF(M42&lt;75,"",VLOOKUP(M42,[1]Tabelle1!$J$16:$K$56,2,FALSE))</f>
        <v/>
      </c>
    </row>
    <row r="43" spans="1:15">
      <c r="A43" s="14">
        <f t="shared" si="0"/>
        <v>37</v>
      </c>
      <c r="B43" s="15">
        <f t="shared" si="1"/>
        <v>335</v>
      </c>
      <c r="C43" s="16" t="s">
        <v>15</v>
      </c>
      <c r="D43" s="15">
        <f t="shared" si="2"/>
        <v>107</v>
      </c>
      <c r="E43" s="72" t="s">
        <v>196</v>
      </c>
      <c r="F43" s="72" t="s">
        <v>148</v>
      </c>
      <c r="G43" s="262">
        <v>61</v>
      </c>
      <c r="H43" s="265">
        <v>59</v>
      </c>
      <c r="I43" s="271">
        <v>46</v>
      </c>
      <c r="J43" s="274">
        <v>55</v>
      </c>
      <c r="K43" s="268">
        <v>52</v>
      </c>
      <c r="L43" s="277">
        <v>62</v>
      </c>
      <c r="M43" s="15">
        <f t="shared" si="3"/>
        <v>62</v>
      </c>
      <c r="N43" s="15">
        <f t="shared" si="4"/>
        <v>55.833333333333336</v>
      </c>
      <c r="O43" s="261" t="str">
        <f>IF(M43&lt;75,"",VLOOKUP(M43,[1]Tabelle1!$J$16:$K$56,2,FALSE))</f>
        <v/>
      </c>
    </row>
    <row r="44" spans="1:15">
      <c r="A44" s="8">
        <f t="shared" si="0"/>
        <v>39</v>
      </c>
      <c r="B44" s="5">
        <f t="shared" si="1"/>
        <v>330</v>
      </c>
      <c r="C44" s="9" t="s">
        <v>15</v>
      </c>
      <c r="D44" s="5">
        <f t="shared" si="2"/>
        <v>112</v>
      </c>
      <c r="E44" s="72" t="s">
        <v>68</v>
      </c>
      <c r="F44" s="72" t="s">
        <v>71</v>
      </c>
      <c r="G44" s="262">
        <v>55</v>
      </c>
      <c r="H44" s="265">
        <v>44</v>
      </c>
      <c r="I44" s="271">
        <v>59</v>
      </c>
      <c r="J44" s="274">
        <v>61</v>
      </c>
      <c r="K44" s="268">
        <v>44</v>
      </c>
      <c r="L44" s="277">
        <v>67</v>
      </c>
      <c r="M44" s="6">
        <f t="shared" si="3"/>
        <v>67</v>
      </c>
      <c r="N44" s="7">
        <f t="shared" si="4"/>
        <v>55</v>
      </c>
      <c r="O44" s="66" t="str">
        <f>IF(M44&lt;75,"",VLOOKUP(M44,[1]Tabelle1!$J$16:$K$56,2,FALSE))</f>
        <v/>
      </c>
    </row>
    <row r="45" spans="1:15">
      <c r="A45" s="8">
        <f t="shared" si="0"/>
        <v>40</v>
      </c>
      <c r="B45" s="5">
        <f t="shared" si="1"/>
        <v>326</v>
      </c>
      <c r="C45" s="9" t="s">
        <v>15</v>
      </c>
      <c r="D45" s="5">
        <f t="shared" si="2"/>
        <v>116</v>
      </c>
      <c r="E45" s="72" t="s">
        <v>66</v>
      </c>
      <c r="F45" s="72" t="s">
        <v>71</v>
      </c>
      <c r="G45" s="262">
        <v>63</v>
      </c>
      <c r="H45" s="265">
        <v>60</v>
      </c>
      <c r="I45" s="271">
        <v>54</v>
      </c>
      <c r="J45" s="274">
        <v>52</v>
      </c>
      <c r="K45" s="268">
        <v>50</v>
      </c>
      <c r="L45" s="277">
        <v>47</v>
      </c>
      <c r="M45" s="6">
        <f t="shared" si="3"/>
        <v>63</v>
      </c>
      <c r="N45" s="7">
        <f t="shared" si="4"/>
        <v>54.333333333333336</v>
      </c>
      <c r="O45" s="252" t="str">
        <f>IF(M45&lt;75,"",VLOOKUP(M45,[1]Tabelle1!$J$16:$K$56,2,FALSE))</f>
        <v/>
      </c>
    </row>
    <row r="46" spans="1:15">
      <c r="A46" s="14">
        <f t="shared" si="0"/>
        <v>41</v>
      </c>
      <c r="B46" s="15">
        <f t="shared" si="1"/>
        <v>313</v>
      </c>
      <c r="C46" s="16" t="s">
        <v>15</v>
      </c>
      <c r="D46" s="15">
        <f t="shared" si="2"/>
        <v>129</v>
      </c>
      <c r="E46" s="72" t="s">
        <v>197</v>
      </c>
      <c r="F46" s="72" t="s">
        <v>148</v>
      </c>
      <c r="G46" s="262">
        <v>67</v>
      </c>
      <c r="H46" s="265">
        <v>81</v>
      </c>
      <c r="I46" s="271">
        <v>55</v>
      </c>
      <c r="J46" s="274">
        <v>0</v>
      </c>
      <c r="K46" s="268">
        <v>47</v>
      </c>
      <c r="L46" s="277">
        <v>63</v>
      </c>
      <c r="M46" s="15">
        <f t="shared" si="3"/>
        <v>81</v>
      </c>
      <c r="N46" s="15">
        <f t="shared" si="4"/>
        <v>52.166666666666664</v>
      </c>
      <c r="O46" s="261" t="str">
        <f>IF(M46&lt;75,"",VLOOKUP(M46,[1]Tabelle1!$J$16:$K$56,2,FALSE))</f>
        <v>Silber</v>
      </c>
    </row>
    <row r="47" spans="1:15">
      <c r="A47" s="8">
        <f t="shared" si="0"/>
        <v>42</v>
      </c>
      <c r="B47" s="5">
        <f t="shared" si="1"/>
        <v>311</v>
      </c>
      <c r="C47" s="9" t="s">
        <v>15</v>
      </c>
      <c r="D47" s="5">
        <f t="shared" si="2"/>
        <v>131</v>
      </c>
      <c r="E47" s="72" t="s">
        <v>203</v>
      </c>
      <c r="F47" s="72" t="s">
        <v>147</v>
      </c>
      <c r="G47" s="262">
        <v>44</v>
      </c>
      <c r="H47" s="265">
        <v>53</v>
      </c>
      <c r="I47" s="271">
        <v>51</v>
      </c>
      <c r="J47" s="274">
        <v>48</v>
      </c>
      <c r="K47" s="268">
        <v>57</v>
      </c>
      <c r="L47" s="277">
        <v>58</v>
      </c>
      <c r="M47" s="15">
        <f t="shared" si="3"/>
        <v>58</v>
      </c>
      <c r="N47" s="15">
        <f t="shared" si="4"/>
        <v>51.833333333333336</v>
      </c>
      <c r="O47" s="66" t="str">
        <f>IF(M47&lt;75,"",VLOOKUP(M47,[1]Tabelle1!$J$16:$K$56,2,FALSE))</f>
        <v/>
      </c>
    </row>
    <row r="48" spans="1:15">
      <c r="A48" s="14">
        <f t="shared" si="0"/>
        <v>43</v>
      </c>
      <c r="B48" s="15">
        <f t="shared" si="1"/>
        <v>310</v>
      </c>
      <c r="C48" s="16" t="s">
        <v>15</v>
      </c>
      <c r="D48" s="15">
        <f t="shared" si="2"/>
        <v>132</v>
      </c>
      <c r="E48" s="72" t="s">
        <v>295</v>
      </c>
      <c r="F48" s="72" t="s">
        <v>266</v>
      </c>
      <c r="G48" s="262">
        <v>0</v>
      </c>
      <c r="H48" s="265">
        <v>67</v>
      </c>
      <c r="I48" s="271">
        <v>60</v>
      </c>
      <c r="J48" s="274">
        <v>60</v>
      </c>
      <c r="K48" s="268">
        <v>63</v>
      </c>
      <c r="L48" s="277">
        <v>60</v>
      </c>
      <c r="M48" s="15">
        <f t="shared" si="3"/>
        <v>67</v>
      </c>
      <c r="N48" s="15">
        <f t="shared" si="4"/>
        <v>51.666666666666664</v>
      </c>
      <c r="O48" s="66" t="str">
        <f>IF(M48&lt;75,"",VLOOKUP(M48,[1]Tabelle1!$J$16:$K$56,2,FALSE))</f>
        <v/>
      </c>
    </row>
    <row r="49" spans="1:15">
      <c r="A49" s="8">
        <f t="shared" si="0"/>
        <v>44</v>
      </c>
      <c r="B49" s="5">
        <f t="shared" si="1"/>
        <v>309</v>
      </c>
      <c r="C49" s="9" t="s">
        <v>15</v>
      </c>
      <c r="D49" s="5">
        <f t="shared" si="2"/>
        <v>133</v>
      </c>
      <c r="E49" s="72" t="s">
        <v>167</v>
      </c>
      <c r="F49" s="72" t="s">
        <v>163</v>
      </c>
      <c r="G49" s="262">
        <v>69</v>
      </c>
      <c r="H49" s="265">
        <v>70</v>
      </c>
      <c r="I49" s="271">
        <v>59</v>
      </c>
      <c r="J49" s="274">
        <v>56</v>
      </c>
      <c r="K49" s="268">
        <v>55</v>
      </c>
      <c r="L49" s="277">
        <v>0</v>
      </c>
      <c r="M49" s="6">
        <f t="shared" si="3"/>
        <v>70</v>
      </c>
      <c r="N49" s="7">
        <f t="shared" si="4"/>
        <v>51.5</v>
      </c>
      <c r="O49" s="66" t="str">
        <f>IF(M49&lt;75,"",VLOOKUP(M49,[1]Tabelle1!$J$16:$K$56,2,FALSE))</f>
        <v/>
      </c>
    </row>
    <row r="50" spans="1:15">
      <c r="A50" s="8">
        <f t="shared" si="0"/>
        <v>45</v>
      </c>
      <c r="B50" s="5">
        <f t="shared" si="1"/>
        <v>308</v>
      </c>
      <c r="C50" s="9" t="s">
        <v>15</v>
      </c>
      <c r="D50" s="5">
        <f t="shared" si="2"/>
        <v>134</v>
      </c>
      <c r="E50" s="72" t="s">
        <v>296</v>
      </c>
      <c r="F50" s="72" t="s">
        <v>130</v>
      </c>
      <c r="G50" s="262">
        <v>80</v>
      </c>
      <c r="H50" s="265">
        <v>66</v>
      </c>
      <c r="I50" s="271">
        <v>47</v>
      </c>
      <c r="J50" s="274">
        <v>0</v>
      </c>
      <c r="K50" s="268">
        <v>62</v>
      </c>
      <c r="L50" s="277">
        <v>53</v>
      </c>
      <c r="M50" s="6">
        <f t="shared" si="3"/>
        <v>80</v>
      </c>
      <c r="N50" s="7">
        <f t="shared" si="4"/>
        <v>51.333333333333336</v>
      </c>
      <c r="O50" s="252" t="str">
        <f>IF(M50&lt;75,"",VLOOKUP(M50,[1]Tabelle1!$J$16:$K$56,2,FALSE))</f>
        <v>Silber</v>
      </c>
    </row>
    <row r="51" spans="1:15">
      <c r="A51" s="14">
        <f t="shared" si="0"/>
        <v>46</v>
      </c>
      <c r="B51" s="15">
        <f t="shared" si="1"/>
        <v>305</v>
      </c>
      <c r="C51" s="16" t="s">
        <v>15</v>
      </c>
      <c r="D51" s="15">
        <f t="shared" si="2"/>
        <v>137</v>
      </c>
      <c r="E51" s="72" t="s">
        <v>247</v>
      </c>
      <c r="F51" s="72" t="s">
        <v>144</v>
      </c>
      <c r="G51" s="262">
        <v>70</v>
      </c>
      <c r="H51" s="265">
        <v>64</v>
      </c>
      <c r="I51" s="271">
        <v>54</v>
      </c>
      <c r="J51" s="274">
        <v>0</v>
      </c>
      <c r="K51" s="268">
        <v>62</v>
      </c>
      <c r="L51" s="277">
        <v>55</v>
      </c>
      <c r="M51" s="15">
        <f t="shared" si="3"/>
        <v>70</v>
      </c>
      <c r="N51" s="15">
        <f t="shared" si="4"/>
        <v>50.833333333333336</v>
      </c>
      <c r="O51" s="258" t="str">
        <f>IF(M51&lt;75,"",VLOOKUP(M51,[1]Tabelle1!$J$16:$K$56,2,FALSE))</f>
        <v/>
      </c>
    </row>
    <row r="52" spans="1:15">
      <c r="A52" s="8">
        <f t="shared" si="0"/>
        <v>47</v>
      </c>
      <c r="B52" s="5">
        <f t="shared" si="1"/>
        <v>302</v>
      </c>
      <c r="C52" s="9" t="s">
        <v>15</v>
      </c>
      <c r="D52" s="5">
        <f t="shared" si="2"/>
        <v>140</v>
      </c>
      <c r="E52" s="72" t="s">
        <v>275</v>
      </c>
      <c r="F52" s="72" t="s">
        <v>266</v>
      </c>
      <c r="G52" s="262">
        <v>0</v>
      </c>
      <c r="H52" s="265">
        <v>60</v>
      </c>
      <c r="I52" s="271">
        <v>57</v>
      </c>
      <c r="J52" s="274">
        <v>65</v>
      </c>
      <c r="K52" s="268">
        <v>61</v>
      </c>
      <c r="L52" s="277">
        <v>59</v>
      </c>
      <c r="M52" s="15">
        <f t="shared" si="3"/>
        <v>65</v>
      </c>
      <c r="N52" s="15">
        <f t="shared" si="4"/>
        <v>50.333333333333336</v>
      </c>
      <c r="O52" s="252" t="str">
        <f>IF(M52&lt;75,"",VLOOKUP(M52,[1]Tabelle1!$J$16:$K$56,2,FALSE))</f>
        <v/>
      </c>
    </row>
    <row r="53" spans="1:15">
      <c r="A53" s="8">
        <f t="shared" si="0"/>
        <v>48</v>
      </c>
      <c r="B53" s="5">
        <f t="shared" si="1"/>
        <v>299</v>
      </c>
      <c r="C53" s="9" t="s">
        <v>15</v>
      </c>
      <c r="D53" s="5">
        <f t="shared" si="2"/>
        <v>143</v>
      </c>
      <c r="E53" s="72" t="s">
        <v>62</v>
      </c>
      <c r="F53" s="72" t="s">
        <v>71</v>
      </c>
      <c r="G53" s="262">
        <v>0</v>
      </c>
      <c r="H53" s="265">
        <v>80</v>
      </c>
      <c r="I53" s="271">
        <v>81</v>
      </c>
      <c r="J53" s="274">
        <v>0</v>
      </c>
      <c r="K53" s="268">
        <v>66</v>
      </c>
      <c r="L53" s="277">
        <v>72</v>
      </c>
      <c r="M53" s="6">
        <f t="shared" si="3"/>
        <v>81</v>
      </c>
      <c r="N53" s="7">
        <f t="shared" si="4"/>
        <v>49.833333333333336</v>
      </c>
      <c r="O53" s="261" t="str">
        <f>IF(M53&lt;75,"",VLOOKUP(M53,[1]Tabelle1!$J$16:$K$56,2,FALSE))</f>
        <v>Silber</v>
      </c>
    </row>
    <row r="54" spans="1:15">
      <c r="A54" s="8">
        <f t="shared" si="0"/>
        <v>49</v>
      </c>
      <c r="B54" s="5">
        <f t="shared" si="1"/>
        <v>296</v>
      </c>
      <c r="C54" s="9" t="s">
        <v>15</v>
      </c>
      <c r="D54" s="5">
        <f t="shared" si="2"/>
        <v>146</v>
      </c>
      <c r="E54" s="72" t="s">
        <v>184</v>
      </c>
      <c r="F54" s="72" t="s">
        <v>146</v>
      </c>
      <c r="G54" s="262">
        <v>57</v>
      </c>
      <c r="H54" s="265">
        <v>54</v>
      </c>
      <c r="I54" s="271">
        <v>51</v>
      </c>
      <c r="J54" s="274">
        <v>45</v>
      </c>
      <c r="K54" s="268">
        <v>44</v>
      </c>
      <c r="L54" s="277">
        <v>45</v>
      </c>
      <c r="M54" s="6">
        <f t="shared" si="3"/>
        <v>57</v>
      </c>
      <c r="N54" s="7">
        <f t="shared" si="4"/>
        <v>49.333333333333336</v>
      </c>
      <c r="O54" s="66" t="str">
        <f>IF(M54&lt;75,"",VLOOKUP(M54,[1]Tabelle1!$J$16:$K$56,2,FALSE))</f>
        <v/>
      </c>
    </row>
    <row r="55" spans="1:15">
      <c r="A55" s="8">
        <f t="shared" si="0"/>
        <v>50</v>
      </c>
      <c r="B55" s="5">
        <f t="shared" si="1"/>
        <v>294</v>
      </c>
      <c r="C55" s="9" t="s">
        <v>15</v>
      </c>
      <c r="D55" s="5">
        <f t="shared" si="2"/>
        <v>148</v>
      </c>
      <c r="E55" s="72" t="s">
        <v>245</v>
      </c>
      <c r="F55" s="72" t="s">
        <v>144</v>
      </c>
      <c r="G55" s="262">
        <v>77</v>
      </c>
      <c r="H55" s="265">
        <v>0</v>
      </c>
      <c r="I55" s="271">
        <v>67</v>
      </c>
      <c r="J55" s="274">
        <v>73</v>
      </c>
      <c r="K55" s="268">
        <v>0</v>
      </c>
      <c r="L55" s="277">
        <v>77</v>
      </c>
      <c r="M55" s="15">
        <f t="shared" si="3"/>
        <v>77</v>
      </c>
      <c r="N55" s="15">
        <f t="shared" si="4"/>
        <v>49</v>
      </c>
      <c r="O55" s="261" t="str">
        <f>IF(M55&lt;75,"",VLOOKUP(M55,[1]Tabelle1!$J$16:$K$56,2,FALSE))</f>
        <v>Bronze</v>
      </c>
    </row>
    <row r="56" spans="1:15">
      <c r="A56" s="8">
        <f t="shared" si="0"/>
        <v>51</v>
      </c>
      <c r="B56" s="5">
        <f t="shared" si="1"/>
        <v>292</v>
      </c>
      <c r="C56" s="9" t="s">
        <v>15</v>
      </c>
      <c r="D56" s="5">
        <f t="shared" si="2"/>
        <v>150</v>
      </c>
      <c r="E56" s="72" t="s">
        <v>240</v>
      </c>
      <c r="F56" s="72" t="s">
        <v>144</v>
      </c>
      <c r="G56" s="262">
        <v>55</v>
      </c>
      <c r="H56" s="265">
        <v>63</v>
      </c>
      <c r="I56" s="271">
        <v>60</v>
      </c>
      <c r="J56" s="274">
        <v>55</v>
      </c>
      <c r="K56" s="268">
        <v>59</v>
      </c>
      <c r="L56" s="277">
        <v>0</v>
      </c>
      <c r="M56" s="15">
        <f t="shared" si="3"/>
        <v>63</v>
      </c>
      <c r="N56" s="15">
        <f t="shared" si="4"/>
        <v>48.666666666666664</v>
      </c>
      <c r="O56" s="258" t="str">
        <f>IF(M56&lt;75,"",VLOOKUP(M56,[1]Tabelle1!$J$16:$K$56,2,FALSE))</f>
        <v/>
      </c>
    </row>
    <row r="57" spans="1:15">
      <c r="A57" s="14">
        <f t="shared" si="0"/>
        <v>51</v>
      </c>
      <c r="B57" s="15">
        <f t="shared" si="1"/>
        <v>292</v>
      </c>
      <c r="C57" s="16" t="s">
        <v>15</v>
      </c>
      <c r="D57" s="15">
        <f t="shared" si="2"/>
        <v>150</v>
      </c>
      <c r="E57" s="72" t="s">
        <v>177</v>
      </c>
      <c r="F57" s="72" t="s">
        <v>163</v>
      </c>
      <c r="G57" s="262">
        <v>63</v>
      </c>
      <c r="H57" s="265">
        <v>61</v>
      </c>
      <c r="I57" s="271">
        <v>56</v>
      </c>
      <c r="J57" s="274">
        <v>58</v>
      </c>
      <c r="K57" s="268">
        <v>54</v>
      </c>
      <c r="L57" s="277">
        <v>0</v>
      </c>
      <c r="M57" s="6">
        <f t="shared" si="3"/>
        <v>63</v>
      </c>
      <c r="N57" s="7">
        <f t="shared" si="4"/>
        <v>48.666666666666664</v>
      </c>
      <c r="O57" s="310" t="str">
        <f>IF(M57&lt;75,"",VLOOKUP(M57,[1]Tabelle1!$J$16:$K$56,2,FALSE))</f>
        <v/>
      </c>
    </row>
    <row r="58" spans="1:15">
      <c r="A58" s="8">
        <f t="shared" si="0"/>
        <v>53</v>
      </c>
      <c r="B58" s="5">
        <f t="shared" si="1"/>
        <v>291</v>
      </c>
      <c r="C58" s="9" t="s">
        <v>15</v>
      </c>
      <c r="D58" s="5">
        <f t="shared" si="2"/>
        <v>151</v>
      </c>
      <c r="E58" s="72" t="s">
        <v>182</v>
      </c>
      <c r="F58" s="72" t="s">
        <v>146</v>
      </c>
      <c r="G58" s="262">
        <v>51</v>
      </c>
      <c r="H58" s="265">
        <v>45</v>
      </c>
      <c r="I58" s="271">
        <v>50</v>
      </c>
      <c r="J58" s="274">
        <v>51</v>
      </c>
      <c r="K58" s="268">
        <v>46</v>
      </c>
      <c r="L58" s="277">
        <v>48</v>
      </c>
      <c r="M58" s="6">
        <f t="shared" si="3"/>
        <v>51</v>
      </c>
      <c r="N58" s="7">
        <f t="shared" si="4"/>
        <v>48.5</v>
      </c>
      <c r="O58" s="258" t="str">
        <f>IF(M58&lt;75,"",VLOOKUP(M58,[1]Tabelle1!$J$16:$K$56,2,FALSE))</f>
        <v/>
      </c>
    </row>
    <row r="59" spans="1:15">
      <c r="A59" s="8">
        <f t="shared" si="0"/>
        <v>54</v>
      </c>
      <c r="B59" s="5">
        <f t="shared" si="1"/>
        <v>287</v>
      </c>
      <c r="C59" s="9" t="s">
        <v>15</v>
      </c>
      <c r="D59" s="5">
        <f t="shared" si="2"/>
        <v>155</v>
      </c>
      <c r="E59" s="72" t="s">
        <v>287</v>
      </c>
      <c r="F59" s="72" t="s">
        <v>146</v>
      </c>
      <c r="G59" s="262">
        <v>47</v>
      </c>
      <c r="H59" s="265">
        <v>54</v>
      </c>
      <c r="I59" s="271">
        <v>39</v>
      </c>
      <c r="J59" s="274">
        <v>45</v>
      </c>
      <c r="K59" s="268">
        <v>54</v>
      </c>
      <c r="L59" s="277">
        <v>48</v>
      </c>
      <c r="M59" s="15">
        <f t="shared" si="3"/>
        <v>54</v>
      </c>
      <c r="N59" s="15">
        <f t="shared" si="4"/>
        <v>47.833333333333336</v>
      </c>
      <c r="O59" s="310" t="str">
        <f>IF(M59&lt;75,"",VLOOKUP(M59,[1]Tabelle1!$J$16:$K$56,2,FALSE))</f>
        <v/>
      </c>
    </row>
    <row r="60" spans="1:15">
      <c r="A60" s="8">
        <f t="shared" si="0"/>
        <v>55</v>
      </c>
      <c r="B60" s="5">
        <f t="shared" si="1"/>
        <v>282</v>
      </c>
      <c r="C60" s="9" t="s">
        <v>15</v>
      </c>
      <c r="D60" s="5">
        <f t="shared" si="2"/>
        <v>160</v>
      </c>
      <c r="E60" s="72" t="s">
        <v>183</v>
      </c>
      <c r="F60" s="72" t="s">
        <v>146</v>
      </c>
      <c r="G60" s="262">
        <v>46</v>
      </c>
      <c r="H60" s="265">
        <v>51</v>
      </c>
      <c r="I60" s="271">
        <v>47</v>
      </c>
      <c r="J60" s="274">
        <v>46</v>
      </c>
      <c r="K60" s="268">
        <v>40</v>
      </c>
      <c r="L60" s="277">
        <v>52</v>
      </c>
      <c r="M60" s="6">
        <f t="shared" si="3"/>
        <v>52</v>
      </c>
      <c r="N60" s="7">
        <f t="shared" si="4"/>
        <v>47</v>
      </c>
      <c r="O60" s="258" t="str">
        <f>IF(M60&lt;75,"",VLOOKUP(M60,[1]Tabelle1!$J$16:$K$56,2,FALSE))</f>
        <v/>
      </c>
    </row>
    <row r="61" spans="1:15">
      <c r="A61" s="8">
        <f t="shared" si="0"/>
        <v>56</v>
      </c>
      <c r="B61" s="5">
        <f t="shared" si="1"/>
        <v>279</v>
      </c>
      <c r="C61" s="9" t="s">
        <v>15</v>
      </c>
      <c r="D61" s="5">
        <f t="shared" si="2"/>
        <v>163</v>
      </c>
      <c r="E61" s="72" t="s">
        <v>256</v>
      </c>
      <c r="F61" s="72" t="s">
        <v>145</v>
      </c>
      <c r="G61" s="262">
        <v>48</v>
      </c>
      <c r="H61" s="265">
        <v>46</v>
      </c>
      <c r="I61" s="271">
        <v>43</v>
      </c>
      <c r="J61" s="274">
        <v>46</v>
      </c>
      <c r="K61" s="268">
        <v>36</v>
      </c>
      <c r="L61" s="277">
        <v>60</v>
      </c>
      <c r="M61" s="15">
        <f t="shared" si="3"/>
        <v>60</v>
      </c>
      <c r="N61" s="15">
        <f t="shared" si="4"/>
        <v>46.5</v>
      </c>
      <c r="O61" s="312" t="str">
        <f>IF(M61&lt;75,"",VLOOKUP(M61,[1]Tabelle1!$J$16:$K$56,2,FALSE))</f>
        <v/>
      </c>
    </row>
    <row r="62" spans="1:15">
      <c r="A62" s="8">
        <f t="shared" si="0"/>
        <v>57</v>
      </c>
      <c r="B62" s="5">
        <f t="shared" si="1"/>
        <v>275</v>
      </c>
      <c r="C62" s="9" t="s">
        <v>15</v>
      </c>
      <c r="D62" s="5">
        <f t="shared" si="2"/>
        <v>167</v>
      </c>
      <c r="E62" s="72" t="s">
        <v>92</v>
      </c>
      <c r="F62" s="72" t="s">
        <v>101</v>
      </c>
      <c r="G62" s="262">
        <v>63</v>
      </c>
      <c r="H62" s="265">
        <v>61</v>
      </c>
      <c r="I62" s="271">
        <v>51</v>
      </c>
      <c r="J62" s="274">
        <v>44</v>
      </c>
      <c r="K62" s="268">
        <v>0</v>
      </c>
      <c r="L62" s="277">
        <v>56</v>
      </c>
      <c r="M62" s="6">
        <f t="shared" si="3"/>
        <v>63</v>
      </c>
      <c r="N62" s="7">
        <f t="shared" si="4"/>
        <v>45.833333333333336</v>
      </c>
      <c r="O62" s="312" t="str">
        <f>IF(M62&lt;75,"",VLOOKUP(M62,[1]Tabelle1!$J$16:$K$56,2,FALSE))</f>
        <v/>
      </c>
    </row>
    <row r="63" spans="1:15">
      <c r="A63" s="8">
        <f t="shared" si="0"/>
        <v>58</v>
      </c>
      <c r="B63" s="5">
        <f t="shared" si="1"/>
        <v>271</v>
      </c>
      <c r="C63" s="9"/>
      <c r="D63" s="5">
        <f t="shared" si="2"/>
        <v>171</v>
      </c>
      <c r="E63" s="72" t="s">
        <v>129</v>
      </c>
      <c r="F63" s="72" t="s">
        <v>118</v>
      </c>
      <c r="G63" s="262">
        <v>48</v>
      </c>
      <c r="H63" s="265">
        <v>50</v>
      </c>
      <c r="I63" s="271">
        <v>45</v>
      </c>
      <c r="J63" s="274">
        <v>34</v>
      </c>
      <c r="K63" s="268">
        <v>43</v>
      </c>
      <c r="L63" s="277">
        <v>51</v>
      </c>
      <c r="M63" s="6">
        <f t="shared" si="3"/>
        <v>51</v>
      </c>
      <c r="N63" s="7">
        <f t="shared" si="4"/>
        <v>45.166666666666664</v>
      </c>
      <c r="O63" s="312" t="str">
        <f>IF(M63&lt;75,"",VLOOKUP(M63,[1]Tabelle1!$J$16:$K$56,2,FALSE))</f>
        <v/>
      </c>
    </row>
    <row r="64" spans="1:15">
      <c r="A64" s="8">
        <f t="shared" si="0"/>
        <v>59</v>
      </c>
      <c r="B64" s="5">
        <f t="shared" si="1"/>
        <v>270</v>
      </c>
      <c r="C64" s="9" t="s">
        <v>15</v>
      </c>
      <c r="D64" s="5">
        <f t="shared" si="2"/>
        <v>172</v>
      </c>
      <c r="E64" s="72" t="s">
        <v>226</v>
      </c>
      <c r="F64" s="72" t="s">
        <v>142</v>
      </c>
      <c r="G64" s="262">
        <v>51</v>
      </c>
      <c r="H64" s="265">
        <v>0</v>
      </c>
      <c r="I64" s="271">
        <v>51</v>
      </c>
      <c r="J64" s="274">
        <v>63</v>
      </c>
      <c r="K64" s="268">
        <v>50</v>
      </c>
      <c r="L64" s="277">
        <v>55</v>
      </c>
      <c r="M64" s="15">
        <f t="shared" si="3"/>
        <v>63</v>
      </c>
      <c r="N64" s="15">
        <f t="shared" si="4"/>
        <v>45</v>
      </c>
      <c r="O64" s="259" t="str">
        <f>IF(M64&lt;75,"",VLOOKUP(M64,[1]Tabelle1!$J$16:$K$56,2,FALSE))</f>
        <v/>
      </c>
    </row>
    <row r="65" spans="1:15">
      <c r="A65" s="14">
        <f t="shared" si="0"/>
        <v>60</v>
      </c>
      <c r="B65" s="15">
        <f t="shared" si="1"/>
        <v>268</v>
      </c>
      <c r="C65" s="16" t="s">
        <v>15</v>
      </c>
      <c r="D65" s="15">
        <f t="shared" si="2"/>
        <v>174</v>
      </c>
      <c r="E65" s="72" t="s">
        <v>225</v>
      </c>
      <c r="F65" s="72" t="s">
        <v>142</v>
      </c>
      <c r="G65" s="262">
        <v>55</v>
      </c>
      <c r="H65" s="265">
        <v>51</v>
      </c>
      <c r="I65" s="271">
        <v>48</v>
      </c>
      <c r="J65" s="274">
        <v>63</v>
      </c>
      <c r="K65" s="268">
        <v>51</v>
      </c>
      <c r="L65" s="277">
        <v>0</v>
      </c>
      <c r="M65" s="15">
        <f t="shared" si="3"/>
        <v>63</v>
      </c>
      <c r="N65" s="15">
        <f t="shared" si="4"/>
        <v>44.666666666666664</v>
      </c>
      <c r="O65" s="66" t="str">
        <f>IF(M65&lt;75,"",VLOOKUP(M65,[1]Tabelle1!$J$16:$K$56,2,FALSE))</f>
        <v/>
      </c>
    </row>
    <row r="66" spans="1:15">
      <c r="A66" s="14">
        <f t="shared" si="0"/>
        <v>61</v>
      </c>
      <c r="B66" s="15">
        <f t="shared" si="1"/>
        <v>267</v>
      </c>
      <c r="C66" s="16" t="s">
        <v>15</v>
      </c>
      <c r="D66" s="15">
        <f t="shared" si="2"/>
        <v>175</v>
      </c>
      <c r="E66" s="72" t="s">
        <v>229</v>
      </c>
      <c r="F66" s="72" t="s">
        <v>142</v>
      </c>
      <c r="G66" s="262">
        <v>59</v>
      </c>
      <c r="H66" s="265">
        <v>0</v>
      </c>
      <c r="I66" s="271">
        <v>49</v>
      </c>
      <c r="J66" s="274">
        <v>50</v>
      </c>
      <c r="K66" s="268">
        <v>53</v>
      </c>
      <c r="L66" s="277">
        <v>56</v>
      </c>
      <c r="M66" s="15">
        <f t="shared" si="3"/>
        <v>59</v>
      </c>
      <c r="N66" s="15">
        <f t="shared" si="4"/>
        <v>44.5</v>
      </c>
      <c r="O66" s="312" t="str">
        <f>IF(M66&lt;75,"",VLOOKUP(M66,[1]Tabelle1!$J$16:$K$56,2,FALSE))</f>
        <v/>
      </c>
    </row>
    <row r="67" spans="1:15">
      <c r="A67" s="14">
        <f t="shared" si="0"/>
        <v>62</v>
      </c>
      <c r="B67" s="15">
        <f t="shared" si="1"/>
        <v>261</v>
      </c>
      <c r="C67" s="16" t="s">
        <v>15</v>
      </c>
      <c r="D67" s="15">
        <f t="shared" si="2"/>
        <v>181</v>
      </c>
      <c r="E67" s="72" t="s">
        <v>198</v>
      </c>
      <c r="F67" s="72" t="s">
        <v>148</v>
      </c>
      <c r="G67" s="262">
        <v>58</v>
      </c>
      <c r="H67" s="265">
        <v>58</v>
      </c>
      <c r="I67" s="271">
        <v>48</v>
      </c>
      <c r="J67" s="274">
        <v>0</v>
      </c>
      <c r="K67" s="268">
        <v>40</v>
      </c>
      <c r="L67" s="277">
        <v>57</v>
      </c>
      <c r="M67" s="15">
        <f t="shared" si="3"/>
        <v>58</v>
      </c>
      <c r="N67" s="15">
        <f t="shared" si="4"/>
        <v>43.5</v>
      </c>
      <c r="O67" s="285" t="str">
        <f>IF(M67&lt;75,"",VLOOKUP(M67,[1]Tabelle1!$J$16:$K$56,2,FALSE))</f>
        <v/>
      </c>
    </row>
    <row r="68" spans="1:15">
      <c r="A68" s="14">
        <f t="shared" si="0"/>
        <v>63</v>
      </c>
      <c r="B68" s="15">
        <f t="shared" si="1"/>
        <v>259</v>
      </c>
      <c r="C68" s="16" t="s">
        <v>15</v>
      </c>
      <c r="D68" s="15">
        <f t="shared" si="2"/>
        <v>183</v>
      </c>
      <c r="E68" s="72" t="s">
        <v>221</v>
      </c>
      <c r="F68" s="72" t="s">
        <v>154</v>
      </c>
      <c r="G68" s="262">
        <v>46</v>
      </c>
      <c r="H68" s="265">
        <v>53</v>
      </c>
      <c r="I68" s="271">
        <v>0</v>
      </c>
      <c r="J68" s="274">
        <v>51</v>
      </c>
      <c r="K68" s="268">
        <v>58</v>
      </c>
      <c r="L68" s="277">
        <v>51</v>
      </c>
      <c r="M68" s="15">
        <f t="shared" si="3"/>
        <v>58</v>
      </c>
      <c r="N68" s="15">
        <f t="shared" si="4"/>
        <v>43.166666666666664</v>
      </c>
      <c r="O68" s="312" t="str">
        <f>IF(M68&lt;75,"",VLOOKUP(M68,[1]Tabelle1!$J$16:$K$56,2,FALSE))</f>
        <v/>
      </c>
    </row>
    <row r="69" spans="1:15">
      <c r="A69" s="8">
        <f t="shared" si="0"/>
        <v>64</v>
      </c>
      <c r="B69" s="5">
        <f t="shared" si="1"/>
        <v>255</v>
      </c>
      <c r="C69" s="9"/>
      <c r="D69" s="5">
        <f t="shared" si="2"/>
        <v>187</v>
      </c>
      <c r="E69" s="72" t="s">
        <v>166</v>
      </c>
      <c r="F69" s="72" t="s">
        <v>163</v>
      </c>
      <c r="G69" s="262">
        <v>0</v>
      </c>
      <c r="H69" s="265">
        <v>0</v>
      </c>
      <c r="I69" s="271">
        <v>53</v>
      </c>
      <c r="J69" s="274">
        <v>60</v>
      </c>
      <c r="K69" s="268">
        <v>71</v>
      </c>
      <c r="L69" s="277">
        <v>71</v>
      </c>
      <c r="M69" s="6">
        <f t="shared" si="3"/>
        <v>71</v>
      </c>
      <c r="N69" s="7">
        <f t="shared" si="4"/>
        <v>42.5</v>
      </c>
      <c r="O69" s="312" t="str">
        <f>IF(M69&lt;75,"",VLOOKUP(M69,[1]Tabelle1!$J$16:$K$56,2,FALSE))</f>
        <v/>
      </c>
    </row>
    <row r="70" spans="1:15">
      <c r="A70" s="14">
        <f t="shared" ref="A70:A133" si="5">RANK(B70,$B$6:$B$209,0)</f>
        <v>65</v>
      </c>
      <c r="B70" s="15">
        <f t="shared" ref="B70:B133" si="6">SUM(G70:L70)</f>
        <v>254</v>
      </c>
      <c r="C70" s="16" t="s">
        <v>15</v>
      </c>
      <c r="D70" s="15">
        <f t="shared" ref="D70:D133" si="7">$B$6-B70</f>
        <v>188</v>
      </c>
      <c r="E70" s="72" t="s">
        <v>228</v>
      </c>
      <c r="F70" s="72" t="s">
        <v>142</v>
      </c>
      <c r="G70" s="262">
        <v>47</v>
      </c>
      <c r="H70" s="265">
        <v>55</v>
      </c>
      <c r="I70" s="271">
        <v>55</v>
      </c>
      <c r="J70" s="274">
        <v>0</v>
      </c>
      <c r="K70" s="268">
        <v>50</v>
      </c>
      <c r="L70" s="277">
        <v>47</v>
      </c>
      <c r="M70" s="15">
        <f t="shared" ref="M70:M133" si="8">IF(ISBLANK(F70),0,MAX(G70,H70,I70,J70,K70,L70))</f>
        <v>55</v>
      </c>
      <c r="N70" s="15">
        <f t="shared" ref="N70:N133" si="9">AVERAGE(G70:L70)</f>
        <v>42.333333333333336</v>
      </c>
      <c r="O70" s="286" t="str">
        <f>IF(M70&lt;75,"",VLOOKUP(M70,[1]Tabelle1!$J$16:$K$56,2,FALSE))</f>
        <v/>
      </c>
    </row>
    <row r="71" spans="1:15">
      <c r="A71" s="8">
        <f t="shared" si="5"/>
        <v>66</v>
      </c>
      <c r="B71" s="5">
        <f t="shared" si="6"/>
        <v>249</v>
      </c>
      <c r="C71" s="9" t="s">
        <v>15</v>
      </c>
      <c r="D71" s="5">
        <f t="shared" si="7"/>
        <v>193</v>
      </c>
      <c r="E71" s="72" t="s">
        <v>135</v>
      </c>
      <c r="F71" s="72" t="s">
        <v>130</v>
      </c>
      <c r="G71" s="262">
        <v>54</v>
      </c>
      <c r="H71" s="265">
        <v>39</v>
      </c>
      <c r="I71" s="271">
        <v>50</v>
      </c>
      <c r="J71" s="274">
        <v>48</v>
      </c>
      <c r="K71" s="268">
        <v>0</v>
      </c>
      <c r="L71" s="277">
        <v>58</v>
      </c>
      <c r="M71" s="6">
        <f t="shared" si="8"/>
        <v>58</v>
      </c>
      <c r="N71" s="7">
        <f t="shared" si="9"/>
        <v>41.5</v>
      </c>
      <c r="O71" s="17" t="str">
        <f>IF(M71&lt;75,"",VLOOKUP(M71,[1]Tabelle1!$J$16:$K$56,2,FALSE))</f>
        <v/>
      </c>
    </row>
    <row r="72" spans="1:15">
      <c r="A72" s="14">
        <f t="shared" si="5"/>
        <v>67</v>
      </c>
      <c r="B72" s="15">
        <f t="shared" si="6"/>
        <v>246</v>
      </c>
      <c r="C72" s="16" t="s">
        <v>15</v>
      </c>
      <c r="D72" s="15">
        <f t="shared" si="7"/>
        <v>196</v>
      </c>
      <c r="E72" s="72" t="s">
        <v>250</v>
      </c>
      <c r="F72" s="72" t="s">
        <v>164</v>
      </c>
      <c r="G72" s="262">
        <v>66</v>
      </c>
      <c r="H72" s="265">
        <v>0</v>
      </c>
      <c r="I72" s="271">
        <v>43</v>
      </c>
      <c r="J72" s="274">
        <v>43</v>
      </c>
      <c r="K72" s="268">
        <v>44</v>
      </c>
      <c r="L72" s="277">
        <v>50</v>
      </c>
      <c r="M72" s="15">
        <f t="shared" si="8"/>
        <v>66</v>
      </c>
      <c r="N72" s="15">
        <f t="shared" si="9"/>
        <v>41</v>
      </c>
      <c r="O72" s="286" t="str">
        <f>IF(M72&lt;75,"",VLOOKUP(M72,[1]Tabelle1!$J$16:$K$56,2,FALSE))</f>
        <v/>
      </c>
    </row>
    <row r="73" spans="1:15">
      <c r="A73" s="14">
        <f t="shared" si="5"/>
        <v>67</v>
      </c>
      <c r="B73" s="15">
        <f t="shared" si="6"/>
        <v>246</v>
      </c>
      <c r="C73" s="16" t="s">
        <v>15</v>
      </c>
      <c r="D73" s="15">
        <f t="shared" si="7"/>
        <v>196</v>
      </c>
      <c r="E73" s="72" t="s">
        <v>244</v>
      </c>
      <c r="F73" s="72" t="s">
        <v>144</v>
      </c>
      <c r="G73" s="262">
        <v>45</v>
      </c>
      <c r="H73" s="265">
        <v>49</v>
      </c>
      <c r="I73" s="271">
        <v>49</v>
      </c>
      <c r="J73" s="274">
        <v>53</v>
      </c>
      <c r="K73" s="268">
        <v>0</v>
      </c>
      <c r="L73" s="277">
        <v>50</v>
      </c>
      <c r="M73" s="15">
        <f t="shared" si="8"/>
        <v>53</v>
      </c>
      <c r="N73" s="15">
        <f t="shared" si="9"/>
        <v>41</v>
      </c>
      <c r="O73" s="286" t="str">
        <f>IF(M73&lt;75,"",VLOOKUP(M73,[1]Tabelle1!$J$16:$K$56,2,FALSE))</f>
        <v/>
      </c>
    </row>
    <row r="74" spans="1:15">
      <c r="A74" s="8">
        <f t="shared" si="5"/>
        <v>67</v>
      </c>
      <c r="B74" s="5">
        <f t="shared" si="6"/>
        <v>246</v>
      </c>
      <c r="C74" s="9" t="s">
        <v>15</v>
      </c>
      <c r="D74" s="5">
        <f t="shared" si="7"/>
        <v>196</v>
      </c>
      <c r="E74" s="72" t="s">
        <v>207</v>
      </c>
      <c r="F74" s="72" t="s">
        <v>147</v>
      </c>
      <c r="G74" s="262">
        <v>50</v>
      </c>
      <c r="H74" s="265">
        <v>51</v>
      </c>
      <c r="I74" s="271">
        <v>46</v>
      </c>
      <c r="J74" s="274">
        <v>47</v>
      </c>
      <c r="K74" s="268">
        <v>52</v>
      </c>
      <c r="L74" s="277">
        <v>0</v>
      </c>
      <c r="M74" s="15">
        <f t="shared" si="8"/>
        <v>52</v>
      </c>
      <c r="N74" s="15">
        <f t="shared" si="9"/>
        <v>41</v>
      </c>
      <c r="O74" s="286" t="str">
        <f>IF(M74&lt;75,"",VLOOKUP(M74,[1]Tabelle1!$J$16:$K$56,2,FALSE))</f>
        <v/>
      </c>
    </row>
    <row r="75" spans="1:15">
      <c r="A75" s="8">
        <f t="shared" si="5"/>
        <v>70</v>
      </c>
      <c r="B75" s="5">
        <f t="shared" si="6"/>
        <v>244</v>
      </c>
      <c r="C75" s="9" t="s">
        <v>15</v>
      </c>
      <c r="D75" s="5">
        <f t="shared" si="7"/>
        <v>198</v>
      </c>
      <c r="E75" s="72" t="s">
        <v>222</v>
      </c>
      <c r="F75" s="72" t="s">
        <v>154</v>
      </c>
      <c r="G75" s="262">
        <v>0</v>
      </c>
      <c r="H75" s="265">
        <v>57</v>
      </c>
      <c r="I75" s="271">
        <v>61</v>
      </c>
      <c r="J75" s="274">
        <v>65</v>
      </c>
      <c r="K75" s="268">
        <v>0</v>
      </c>
      <c r="L75" s="277">
        <v>61</v>
      </c>
      <c r="M75" s="15">
        <f t="shared" si="8"/>
        <v>65</v>
      </c>
      <c r="N75" s="15">
        <f t="shared" si="9"/>
        <v>40.666666666666664</v>
      </c>
      <c r="O75" s="286" t="str">
        <f>IF(M75&lt;75,"",VLOOKUP(M75,[1]Tabelle1!$J$16:$K$56,2,FALSE))</f>
        <v/>
      </c>
    </row>
    <row r="76" spans="1:15">
      <c r="A76" s="8">
        <f t="shared" si="5"/>
        <v>71</v>
      </c>
      <c r="B76" s="5">
        <f t="shared" si="6"/>
        <v>243</v>
      </c>
      <c r="C76" s="9" t="s">
        <v>15</v>
      </c>
      <c r="D76" s="5">
        <f t="shared" si="7"/>
        <v>199</v>
      </c>
      <c r="E76" s="72" t="s">
        <v>262</v>
      </c>
      <c r="F76" s="72" t="s">
        <v>145</v>
      </c>
      <c r="G76" s="262">
        <v>53</v>
      </c>
      <c r="H76" s="265">
        <v>0</v>
      </c>
      <c r="I76" s="271">
        <v>46</v>
      </c>
      <c r="J76" s="274">
        <v>45</v>
      </c>
      <c r="K76" s="268">
        <v>41</v>
      </c>
      <c r="L76" s="277">
        <v>58</v>
      </c>
      <c r="M76" s="15">
        <f t="shared" si="8"/>
        <v>58</v>
      </c>
      <c r="N76" s="15">
        <f t="shared" si="9"/>
        <v>40.5</v>
      </c>
      <c r="O76" s="66" t="str">
        <f>IF(M76&lt;75,"",VLOOKUP(M76,[1]Tabelle1!$J$16:$K$56,2,FALSE))</f>
        <v/>
      </c>
    </row>
    <row r="77" spans="1:15">
      <c r="A77" s="8">
        <f t="shared" si="5"/>
        <v>72</v>
      </c>
      <c r="B77" s="5">
        <f t="shared" si="6"/>
        <v>242</v>
      </c>
      <c r="C77" s="9" t="s">
        <v>15</v>
      </c>
      <c r="D77" s="5">
        <f t="shared" si="7"/>
        <v>200</v>
      </c>
      <c r="E77" s="72" t="s">
        <v>134</v>
      </c>
      <c r="F77" s="72" t="s">
        <v>130</v>
      </c>
      <c r="G77" s="262">
        <v>53</v>
      </c>
      <c r="H77" s="265">
        <v>61</v>
      </c>
      <c r="I77" s="271">
        <v>63</v>
      </c>
      <c r="J77" s="274">
        <v>65</v>
      </c>
      <c r="K77" s="268">
        <v>0</v>
      </c>
      <c r="L77" s="277">
        <v>0</v>
      </c>
      <c r="M77" s="6">
        <f t="shared" si="8"/>
        <v>65</v>
      </c>
      <c r="N77" s="7">
        <f t="shared" si="9"/>
        <v>40.333333333333336</v>
      </c>
      <c r="O77" s="306" t="str">
        <f>IF(M77&lt;75,"",VLOOKUP(M77,[1]Tabelle1!$J$16:$K$56,2,FALSE))</f>
        <v/>
      </c>
    </row>
    <row r="78" spans="1:15">
      <c r="A78" s="8">
        <f t="shared" si="5"/>
        <v>73</v>
      </c>
      <c r="B78" s="5">
        <f t="shared" si="6"/>
        <v>237</v>
      </c>
      <c r="C78" s="9" t="s">
        <v>15</v>
      </c>
      <c r="D78" s="5">
        <f t="shared" si="7"/>
        <v>205</v>
      </c>
      <c r="E78" s="72" t="s">
        <v>95</v>
      </c>
      <c r="F78" s="72" t="s">
        <v>101</v>
      </c>
      <c r="G78" s="262">
        <v>60</v>
      </c>
      <c r="H78" s="265">
        <v>0</v>
      </c>
      <c r="I78" s="271">
        <v>69</v>
      </c>
      <c r="J78" s="274">
        <v>57</v>
      </c>
      <c r="K78" s="268">
        <v>0</v>
      </c>
      <c r="L78" s="277">
        <v>51</v>
      </c>
      <c r="M78" s="6">
        <f t="shared" si="8"/>
        <v>69</v>
      </c>
      <c r="N78" s="7">
        <f t="shared" si="9"/>
        <v>39.5</v>
      </c>
      <c r="O78" s="286" t="str">
        <f>IF(M78&lt;75,"",VLOOKUP(M78,[1]Tabelle1!$J$16:$K$56,2,FALSE))</f>
        <v/>
      </c>
    </row>
    <row r="79" spans="1:15">
      <c r="A79" s="8">
        <f t="shared" si="5"/>
        <v>74</v>
      </c>
      <c r="B79" s="5">
        <f t="shared" si="6"/>
        <v>234</v>
      </c>
      <c r="C79" s="9" t="s">
        <v>15</v>
      </c>
      <c r="D79" s="5">
        <f t="shared" si="7"/>
        <v>208</v>
      </c>
      <c r="E79" s="72" t="s">
        <v>80</v>
      </c>
      <c r="F79" s="72" t="s">
        <v>71</v>
      </c>
      <c r="G79" s="262">
        <v>56</v>
      </c>
      <c r="H79" s="265">
        <v>52</v>
      </c>
      <c r="I79" s="271">
        <v>35</v>
      </c>
      <c r="J79" s="274">
        <v>0</v>
      </c>
      <c r="K79" s="268">
        <v>42</v>
      </c>
      <c r="L79" s="277">
        <v>49</v>
      </c>
      <c r="M79" s="6">
        <f t="shared" si="8"/>
        <v>56</v>
      </c>
      <c r="N79" s="7">
        <f t="shared" si="9"/>
        <v>39</v>
      </c>
      <c r="O79" s="286" t="str">
        <f>IF(M79&lt;75,"",VLOOKUP(M79,[1]Tabelle1!$J$16:$K$56,2,FALSE))</f>
        <v/>
      </c>
    </row>
    <row r="80" spans="1:15">
      <c r="A80" s="14">
        <f t="shared" si="5"/>
        <v>75</v>
      </c>
      <c r="B80" s="15">
        <f t="shared" si="6"/>
        <v>231</v>
      </c>
      <c r="C80" s="16" t="s">
        <v>15</v>
      </c>
      <c r="D80" s="15">
        <f t="shared" si="7"/>
        <v>211</v>
      </c>
      <c r="E80" s="72" t="s">
        <v>300</v>
      </c>
      <c r="F80" s="72" t="s">
        <v>144</v>
      </c>
      <c r="G80" s="262">
        <v>48</v>
      </c>
      <c r="H80" s="265">
        <v>45</v>
      </c>
      <c r="I80" s="271">
        <v>36</v>
      </c>
      <c r="J80" s="274">
        <v>34</v>
      </c>
      <c r="K80" s="268">
        <v>30</v>
      </c>
      <c r="L80" s="277">
        <v>38</v>
      </c>
      <c r="M80" s="15">
        <f t="shared" si="8"/>
        <v>48</v>
      </c>
      <c r="N80" s="15">
        <f t="shared" si="9"/>
        <v>38.5</v>
      </c>
      <c r="O80" s="286" t="str">
        <f>IF(M80&lt;75,"",VLOOKUP(M80,[1]Tabelle1!$J$16:$K$56,2,FALSE))</f>
        <v/>
      </c>
    </row>
    <row r="81" spans="1:15">
      <c r="A81" s="8">
        <f t="shared" si="5"/>
        <v>76</v>
      </c>
      <c r="B81" s="5">
        <f t="shared" si="6"/>
        <v>230</v>
      </c>
      <c r="C81" s="9" t="s">
        <v>15</v>
      </c>
      <c r="D81" s="5">
        <f t="shared" si="7"/>
        <v>212</v>
      </c>
      <c r="E81" s="72" t="s">
        <v>243</v>
      </c>
      <c r="F81" s="72" t="s">
        <v>144</v>
      </c>
      <c r="G81" s="262">
        <v>52</v>
      </c>
      <c r="H81" s="265">
        <v>0</v>
      </c>
      <c r="I81" s="271">
        <v>43</v>
      </c>
      <c r="J81" s="274">
        <v>52</v>
      </c>
      <c r="K81" s="268">
        <v>43</v>
      </c>
      <c r="L81" s="277">
        <v>40</v>
      </c>
      <c r="M81" s="15">
        <f t="shared" si="8"/>
        <v>52</v>
      </c>
      <c r="N81" s="15">
        <f t="shared" si="9"/>
        <v>38.333333333333336</v>
      </c>
      <c r="O81" s="286" t="str">
        <f>IF(M81&lt;75,"",VLOOKUP(M81,[1]Tabelle1!$J$16:$K$56,2,FALSE))</f>
        <v/>
      </c>
    </row>
    <row r="82" spans="1:15">
      <c r="A82" s="8">
        <f t="shared" si="5"/>
        <v>77</v>
      </c>
      <c r="B82" s="5">
        <f t="shared" si="6"/>
        <v>228</v>
      </c>
      <c r="C82" s="9" t="s">
        <v>15</v>
      </c>
      <c r="D82" s="5">
        <f t="shared" si="7"/>
        <v>214</v>
      </c>
      <c r="E82" s="72" t="s">
        <v>293</v>
      </c>
      <c r="F82" s="72" t="s">
        <v>154</v>
      </c>
      <c r="G82" s="262">
        <v>61</v>
      </c>
      <c r="H82" s="265">
        <v>0</v>
      </c>
      <c r="I82" s="271">
        <v>53</v>
      </c>
      <c r="J82" s="274">
        <v>0</v>
      </c>
      <c r="K82" s="268">
        <v>54</v>
      </c>
      <c r="L82" s="277">
        <v>60</v>
      </c>
      <c r="M82" s="15">
        <f t="shared" si="8"/>
        <v>61</v>
      </c>
      <c r="N82" s="15">
        <f t="shared" si="9"/>
        <v>38</v>
      </c>
      <c r="O82" s="309" t="str">
        <f>IF(M82&lt;75,"",VLOOKUP(M82,[1]Tabelle1!$J$16:$K$56,2,FALSE))</f>
        <v/>
      </c>
    </row>
    <row r="83" spans="1:15">
      <c r="A83" s="14">
        <f t="shared" si="5"/>
        <v>78</v>
      </c>
      <c r="B83" s="15">
        <f t="shared" si="6"/>
        <v>224</v>
      </c>
      <c r="C83" s="16" t="s">
        <v>15</v>
      </c>
      <c r="D83" s="15">
        <f t="shared" si="7"/>
        <v>218</v>
      </c>
      <c r="E83" s="254" t="s">
        <v>218</v>
      </c>
      <c r="F83" s="254" t="s">
        <v>154</v>
      </c>
      <c r="G83" s="262">
        <v>0</v>
      </c>
      <c r="H83" s="265">
        <v>63</v>
      </c>
      <c r="I83" s="271">
        <v>55</v>
      </c>
      <c r="J83" s="274">
        <v>59</v>
      </c>
      <c r="K83" s="268">
        <v>0</v>
      </c>
      <c r="L83" s="277">
        <v>47</v>
      </c>
      <c r="M83" s="15">
        <f t="shared" si="8"/>
        <v>63</v>
      </c>
      <c r="N83" s="15">
        <f t="shared" si="9"/>
        <v>37.333333333333336</v>
      </c>
      <c r="O83" s="284" t="str">
        <f>IF(M83&lt;75,"",VLOOKUP(M83,[1]Tabelle1!$J$16:$K$56,2,FALSE))</f>
        <v/>
      </c>
    </row>
    <row r="84" spans="1:15">
      <c r="A84" s="14">
        <f t="shared" si="5"/>
        <v>79</v>
      </c>
      <c r="B84" s="15">
        <f t="shared" si="6"/>
        <v>211</v>
      </c>
      <c r="C84" s="16" t="s">
        <v>15</v>
      </c>
      <c r="D84" s="15">
        <f t="shared" si="7"/>
        <v>231</v>
      </c>
      <c r="E84" s="72" t="s">
        <v>227</v>
      </c>
      <c r="F84" s="72" t="s">
        <v>142</v>
      </c>
      <c r="G84" s="262">
        <v>48</v>
      </c>
      <c r="H84" s="265">
        <v>56</v>
      </c>
      <c r="I84" s="271">
        <v>56</v>
      </c>
      <c r="J84" s="274">
        <v>0</v>
      </c>
      <c r="K84" s="268">
        <v>0</v>
      </c>
      <c r="L84" s="277">
        <v>51</v>
      </c>
      <c r="M84" s="15">
        <f t="shared" si="8"/>
        <v>56</v>
      </c>
      <c r="N84" s="15">
        <f t="shared" si="9"/>
        <v>35.166666666666664</v>
      </c>
      <c r="O84" s="285" t="str">
        <f>IF(M84&lt;75,"",VLOOKUP(M84,[1]Tabelle1!$J$16:$K$56,2,FALSE))</f>
        <v/>
      </c>
    </row>
    <row r="85" spans="1:15">
      <c r="A85" s="8">
        <f t="shared" si="5"/>
        <v>80</v>
      </c>
      <c r="B85" s="5">
        <f t="shared" si="6"/>
        <v>205</v>
      </c>
      <c r="C85" s="9" t="s">
        <v>15</v>
      </c>
      <c r="D85" s="5">
        <f t="shared" si="7"/>
        <v>237</v>
      </c>
      <c r="E85" s="72" t="s">
        <v>69</v>
      </c>
      <c r="F85" s="72" t="s">
        <v>71</v>
      </c>
      <c r="G85" s="262">
        <v>56</v>
      </c>
      <c r="H85" s="265">
        <v>0</v>
      </c>
      <c r="I85" s="271">
        <v>0</v>
      </c>
      <c r="J85" s="274">
        <v>47</v>
      </c>
      <c r="K85" s="268">
        <v>46</v>
      </c>
      <c r="L85" s="277">
        <v>56</v>
      </c>
      <c r="M85" s="6">
        <f t="shared" si="8"/>
        <v>56</v>
      </c>
      <c r="N85" s="7">
        <f t="shared" si="9"/>
        <v>34.166666666666664</v>
      </c>
      <c r="O85" s="310" t="str">
        <f>IF(M85&lt;75,"",VLOOKUP(M85,[1]Tabelle1!$J$16:$K$56,2,FALSE))</f>
        <v/>
      </c>
    </row>
    <row r="86" spans="1:15">
      <c r="A86" s="8">
        <f t="shared" si="5"/>
        <v>81</v>
      </c>
      <c r="B86" s="5">
        <f t="shared" si="6"/>
        <v>200</v>
      </c>
      <c r="C86" s="9" t="s">
        <v>15</v>
      </c>
      <c r="D86" s="5">
        <f t="shared" si="7"/>
        <v>242</v>
      </c>
      <c r="E86" s="72" t="s">
        <v>61</v>
      </c>
      <c r="F86" s="72" t="s">
        <v>71</v>
      </c>
      <c r="G86" s="262">
        <v>76</v>
      </c>
      <c r="H86" s="265">
        <v>71</v>
      </c>
      <c r="I86" s="271">
        <v>0</v>
      </c>
      <c r="J86" s="274">
        <v>53</v>
      </c>
      <c r="K86" s="268">
        <v>0</v>
      </c>
      <c r="L86" s="277">
        <v>0</v>
      </c>
      <c r="M86" s="6">
        <f t="shared" si="8"/>
        <v>76</v>
      </c>
      <c r="N86" s="7">
        <f t="shared" si="9"/>
        <v>33.333333333333336</v>
      </c>
      <c r="O86" s="312" t="str">
        <f>IF(M86&lt;75,"",VLOOKUP(M86,[1]Tabelle1!$J$16:$K$56,2,FALSE))</f>
        <v>Bronze</v>
      </c>
    </row>
    <row r="87" spans="1:15">
      <c r="A87" s="8">
        <f t="shared" si="5"/>
        <v>82</v>
      </c>
      <c r="B87" s="5">
        <f t="shared" si="6"/>
        <v>196</v>
      </c>
      <c r="C87" s="9" t="s">
        <v>15</v>
      </c>
      <c r="D87" s="5">
        <f t="shared" si="7"/>
        <v>246</v>
      </c>
      <c r="E87" s="72" t="s">
        <v>172</v>
      </c>
      <c r="F87" s="72" t="s">
        <v>163</v>
      </c>
      <c r="G87" s="262">
        <v>57</v>
      </c>
      <c r="H87" s="265">
        <v>48</v>
      </c>
      <c r="I87" s="271">
        <v>0</v>
      </c>
      <c r="J87" s="274">
        <v>0</v>
      </c>
      <c r="K87" s="268">
        <v>39</v>
      </c>
      <c r="L87" s="277">
        <v>52</v>
      </c>
      <c r="M87" s="6">
        <f t="shared" si="8"/>
        <v>57</v>
      </c>
      <c r="N87" s="7">
        <f t="shared" si="9"/>
        <v>32.666666666666664</v>
      </c>
      <c r="O87" s="312" t="str">
        <f>IF(M87&lt;75,"",VLOOKUP(M87,[1]Tabelle1!$J$16:$K$56,2,FALSE))</f>
        <v/>
      </c>
    </row>
    <row r="88" spans="1:15">
      <c r="A88" s="8">
        <f t="shared" si="5"/>
        <v>83</v>
      </c>
      <c r="B88" s="5">
        <f t="shared" si="6"/>
        <v>195</v>
      </c>
      <c r="C88" s="9" t="s">
        <v>15</v>
      </c>
      <c r="D88" s="5">
        <f t="shared" si="7"/>
        <v>247</v>
      </c>
      <c r="E88" s="72" t="s">
        <v>272</v>
      </c>
      <c r="F88" s="72" t="s">
        <v>266</v>
      </c>
      <c r="G88" s="262">
        <v>56</v>
      </c>
      <c r="H88" s="265">
        <v>37</v>
      </c>
      <c r="I88" s="271">
        <v>0</v>
      </c>
      <c r="J88" s="274">
        <v>42</v>
      </c>
      <c r="K88" s="268">
        <v>60</v>
      </c>
      <c r="L88" s="277">
        <v>0</v>
      </c>
      <c r="M88" s="15">
        <f t="shared" si="8"/>
        <v>60</v>
      </c>
      <c r="N88" s="15">
        <f t="shared" si="9"/>
        <v>32.5</v>
      </c>
      <c r="O88" s="66" t="str">
        <f>IF(M88&lt;75,"",VLOOKUP(M88,[1]Tabelle1!$J$16:$K$56,2,FALSE))</f>
        <v/>
      </c>
    </row>
    <row r="89" spans="1:15">
      <c r="A89" s="8">
        <f t="shared" si="5"/>
        <v>84</v>
      </c>
      <c r="B89" s="5">
        <f t="shared" si="6"/>
        <v>187</v>
      </c>
      <c r="C89" s="9" t="s">
        <v>15</v>
      </c>
      <c r="D89" s="5">
        <f t="shared" si="7"/>
        <v>255</v>
      </c>
      <c r="E89" s="72" t="s">
        <v>173</v>
      </c>
      <c r="F89" s="72" t="s">
        <v>163</v>
      </c>
      <c r="G89" s="262">
        <v>41</v>
      </c>
      <c r="H89" s="265">
        <v>55</v>
      </c>
      <c r="I89" s="271">
        <v>54</v>
      </c>
      <c r="J89" s="274">
        <v>0</v>
      </c>
      <c r="K89" s="268">
        <v>0</v>
      </c>
      <c r="L89" s="277">
        <v>37</v>
      </c>
      <c r="M89" s="6">
        <f t="shared" si="8"/>
        <v>55</v>
      </c>
      <c r="N89" s="7">
        <f t="shared" si="9"/>
        <v>31.166666666666668</v>
      </c>
      <c r="O89" s="283" t="str">
        <f>IF(M89&lt;75,"",VLOOKUP(M89,[1]Tabelle1!$J$16:$K$56,2,FALSE))</f>
        <v/>
      </c>
    </row>
    <row r="90" spans="1:15">
      <c r="A90" s="14">
        <f t="shared" si="5"/>
        <v>85</v>
      </c>
      <c r="B90" s="15">
        <f t="shared" si="6"/>
        <v>186</v>
      </c>
      <c r="C90" s="16" t="s">
        <v>15</v>
      </c>
      <c r="D90" s="15">
        <f t="shared" si="7"/>
        <v>256</v>
      </c>
      <c r="E90" s="72" t="s">
        <v>133</v>
      </c>
      <c r="F90" s="72" t="s">
        <v>130</v>
      </c>
      <c r="G90" s="262">
        <v>0</v>
      </c>
      <c r="H90" s="265">
        <v>70</v>
      </c>
      <c r="I90" s="271">
        <v>0</v>
      </c>
      <c r="J90" s="274">
        <v>56</v>
      </c>
      <c r="K90" s="268">
        <v>60</v>
      </c>
      <c r="L90" s="277">
        <v>0</v>
      </c>
      <c r="M90" s="6">
        <f t="shared" si="8"/>
        <v>70</v>
      </c>
      <c r="N90" s="7">
        <f t="shared" si="9"/>
        <v>31</v>
      </c>
      <c r="O90" s="17" t="str">
        <f>IF(M90&lt;75,"",VLOOKUP(M90,[1]Tabelle1!$J$16:$K$56,2,FALSE))</f>
        <v/>
      </c>
    </row>
    <row r="91" spans="1:15">
      <c r="A91" s="8">
        <f t="shared" si="5"/>
        <v>86</v>
      </c>
      <c r="B91" s="5">
        <f t="shared" si="6"/>
        <v>173</v>
      </c>
      <c r="C91" s="9" t="s">
        <v>15</v>
      </c>
      <c r="D91" s="5">
        <f t="shared" si="7"/>
        <v>269</v>
      </c>
      <c r="E91" s="72" t="s">
        <v>224</v>
      </c>
      <c r="F91" s="72" t="s">
        <v>142</v>
      </c>
      <c r="G91" s="262">
        <v>0</v>
      </c>
      <c r="H91" s="265">
        <v>0</v>
      </c>
      <c r="I91" s="271">
        <v>59</v>
      </c>
      <c r="J91" s="274">
        <v>56</v>
      </c>
      <c r="K91" s="268">
        <v>0</v>
      </c>
      <c r="L91" s="277">
        <v>58</v>
      </c>
      <c r="M91" s="15">
        <f t="shared" si="8"/>
        <v>59</v>
      </c>
      <c r="N91" s="15">
        <f t="shared" si="9"/>
        <v>28.833333333333332</v>
      </c>
      <c r="O91" s="256" t="str">
        <f>IF(M91&lt;75,"",VLOOKUP(M91,[1]Tabelle1!$J$16:$K$56,2,FALSE))</f>
        <v/>
      </c>
    </row>
    <row r="92" spans="1:15">
      <c r="A92" s="8">
        <f t="shared" si="5"/>
        <v>87</v>
      </c>
      <c r="B92" s="5">
        <f t="shared" si="6"/>
        <v>172</v>
      </c>
      <c r="C92" s="9" t="s">
        <v>15</v>
      </c>
      <c r="D92" s="5">
        <f t="shared" si="7"/>
        <v>270</v>
      </c>
      <c r="E92" s="72" t="s">
        <v>165</v>
      </c>
      <c r="F92" s="72" t="s">
        <v>163</v>
      </c>
      <c r="G92" s="262">
        <v>0</v>
      </c>
      <c r="H92" s="265">
        <v>62</v>
      </c>
      <c r="I92" s="271">
        <v>0</v>
      </c>
      <c r="J92" s="274">
        <v>0</v>
      </c>
      <c r="K92" s="268">
        <v>60</v>
      </c>
      <c r="L92" s="277">
        <v>50</v>
      </c>
      <c r="M92" s="6">
        <f t="shared" si="8"/>
        <v>62</v>
      </c>
      <c r="N92" s="7">
        <f t="shared" si="9"/>
        <v>28.666666666666668</v>
      </c>
      <c r="O92" s="66" t="str">
        <f>IF(M92&lt;75,"",VLOOKUP(M92,[1]Tabelle1!$J$16:$K$56,2,FALSE))</f>
        <v/>
      </c>
    </row>
    <row r="93" spans="1:15">
      <c r="A93" s="14">
        <f t="shared" si="5"/>
        <v>88</v>
      </c>
      <c r="B93" s="15">
        <f t="shared" si="6"/>
        <v>167</v>
      </c>
      <c r="C93" s="16" t="s">
        <v>15</v>
      </c>
      <c r="D93" s="15">
        <f t="shared" si="7"/>
        <v>275</v>
      </c>
      <c r="E93" s="72" t="s">
        <v>260</v>
      </c>
      <c r="F93" s="72" t="s">
        <v>145</v>
      </c>
      <c r="G93" s="262">
        <v>57</v>
      </c>
      <c r="H93" s="265">
        <v>60</v>
      </c>
      <c r="I93" s="271">
        <v>50</v>
      </c>
      <c r="J93" s="274">
        <v>0</v>
      </c>
      <c r="K93" s="268">
        <v>0</v>
      </c>
      <c r="L93" s="277">
        <v>0</v>
      </c>
      <c r="M93" s="15">
        <f t="shared" si="8"/>
        <v>60</v>
      </c>
      <c r="N93" s="15">
        <f t="shared" si="9"/>
        <v>27.833333333333332</v>
      </c>
      <c r="O93" s="66" t="str">
        <f>IF(M93&lt;75,"",VLOOKUP(M93,[1]Tabelle1!$J$16:$K$56,2,FALSE))</f>
        <v/>
      </c>
    </row>
    <row r="94" spans="1:15">
      <c r="A94" s="8">
        <f t="shared" si="5"/>
        <v>89</v>
      </c>
      <c r="B94" s="5">
        <f t="shared" si="6"/>
        <v>166</v>
      </c>
      <c r="C94" s="9" t="s">
        <v>15</v>
      </c>
      <c r="D94" s="5">
        <f t="shared" si="7"/>
        <v>276</v>
      </c>
      <c r="E94" s="72" t="s">
        <v>253</v>
      </c>
      <c r="F94" s="72" t="s">
        <v>164</v>
      </c>
      <c r="G94" s="262">
        <v>0</v>
      </c>
      <c r="H94" s="265">
        <v>51</v>
      </c>
      <c r="I94" s="271">
        <v>61</v>
      </c>
      <c r="J94" s="274">
        <v>54</v>
      </c>
      <c r="K94" s="268">
        <v>0</v>
      </c>
      <c r="L94" s="277">
        <v>0</v>
      </c>
      <c r="M94" s="15">
        <f t="shared" si="8"/>
        <v>61</v>
      </c>
      <c r="N94" s="15">
        <f t="shared" si="9"/>
        <v>27.666666666666668</v>
      </c>
      <c r="O94" s="66" t="str">
        <f>IF(M94&lt;75,"",VLOOKUP(M94,[1]Tabelle1!$J$16:$K$56,2,FALSE))</f>
        <v/>
      </c>
    </row>
    <row r="95" spans="1:15">
      <c r="A95" s="8">
        <f t="shared" si="5"/>
        <v>90</v>
      </c>
      <c r="B95" s="5">
        <f t="shared" si="6"/>
        <v>152</v>
      </c>
      <c r="C95" s="9" t="s">
        <v>15</v>
      </c>
      <c r="D95" s="5">
        <f t="shared" si="7"/>
        <v>290</v>
      </c>
      <c r="E95" s="72" t="s">
        <v>67</v>
      </c>
      <c r="F95" s="72" t="s">
        <v>71</v>
      </c>
      <c r="G95" s="262">
        <v>54</v>
      </c>
      <c r="H95" s="265">
        <v>51</v>
      </c>
      <c r="I95" s="271">
        <v>0</v>
      </c>
      <c r="J95" s="274">
        <v>0</v>
      </c>
      <c r="K95" s="268">
        <v>47</v>
      </c>
      <c r="L95" s="277">
        <v>0</v>
      </c>
      <c r="M95" s="6">
        <f t="shared" si="8"/>
        <v>54</v>
      </c>
      <c r="N95" s="7">
        <f t="shared" si="9"/>
        <v>25.333333333333332</v>
      </c>
      <c r="O95" s="259" t="str">
        <f>IF(M95&lt;75,"",VLOOKUP(M95,[1]Tabelle1!$J$16:$K$56,2,FALSE))</f>
        <v/>
      </c>
    </row>
    <row r="96" spans="1:15">
      <c r="A96" s="14">
        <f t="shared" si="5"/>
        <v>91</v>
      </c>
      <c r="B96" s="15">
        <f t="shared" si="6"/>
        <v>139</v>
      </c>
      <c r="C96" s="16" t="s">
        <v>15</v>
      </c>
      <c r="D96" s="15">
        <f t="shared" si="7"/>
        <v>303</v>
      </c>
      <c r="E96" s="72" t="s">
        <v>261</v>
      </c>
      <c r="F96" s="72" t="s">
        <v>145</v>
      </c>
      <c r="G96" s="262">
        <v>0</v>
      </c>
      <c r="H96" s="265">
        <v>64</v>
      </c>
      <c r="I96" s="271">
        <v>0</v>
      </c>
      <c r="J96" s="274">
        <v>35</v>
      </c>
      <c r="K96" s="268">
        <v>40</v>
      </c>
      <c r="L96" s="277">
        <v>0</v>
      </c>
      <c r="M96" s="15">
        <f t="shared" si="8"/>
        <v>64</v>
      </c>
      <c r="N96" s="15">
        <f t="shared" si="9"/>
        <v>23.166666666666668</v>
      </c>
      <c r="O96" s="259" t="str">
        <f>IF(M96&lt;75,"",VLOOKUP(M96,[1]Tabelle1!$J$16:$K$56,2,FALSE))</f>
        <v/>
      </c>
    </row>
    <row r="97" spans="1:15">
      <c r="A97" s="8">
        <f t="shared" si="5"/>
        <v>92</v>
      </c>
      <c r="B97" s="5">
        <f t="shared" si="6"/>
        <v>124</v>
      </c>
      <c r="C97" s="9" t="s">
        <v>15</v>
      </c>
      <c r="D97" s="5">
        <f t="shared" si="7"/>
        <v>318</v>
      </c>
      <c r="E97" s="72" t="s">
        <v>125</v>
      </c>
      <c r="F97" s="72" t="s">
        <v>118</v>
      </c>
      <c r="G97" s="262">
        <v>0</v>
      </c>
      <c r="H97" s="265">
        <v>41</v>
      </c>
      <c r="I97" s="271">
        <v>0</v>
      </c>
      <c r="J97" s="274">
        <v>0</v>
      </c>
      <c r="K97" s="268">
        <v>52</v>
      </c>
      <c r="L97" s="277">
        <v>31</v>
      </c>
      <c r="M97" s="6">
        <f t="shared" si="8"/>
        <v>52</v>
      </c>
      <c r="N97" s="7">
        <f t="shared" si="9"/>
        <v>20.666666666666668</v>
      </c>
      <c r="O97" s="258" t="str">
        <f>IF(M97&lt;75,"",VLOOKUP(M97,[1]Tabelle1!$J$16:$K$56,2,FALSE))</f>
        <v/>
      </c>
    </row>
    <row r="98" spans="1:15">
      <c r="A98" s="14">
        <f t="shared" si="5"/>
        <v>93</v>
      </c>
      <c r="B98" s="15">
        <f t="shared" si="6"/>
        <v>118</v>
      </c>
      <c r="C98" s="16" t="s">
        <v>15</v>
      </c>
      <c r="D98" s="15">
        <f t="shared" si="7"/>
        <v>324</v>
      </c>
      <c r="E98" s="72" t="s">
        <v>248</v>
      </c>
      <c r="F98" s="72" t="s">
        <v>164</v>
      </c>
      <c r="G98" s="262">
        <v>0</v>
      </c>
      <c r="H98" s="265">
        <v>62</v>
      </c>
      <c r="I98" s="271">
        <v>0</v>
      </c>
      <c r="J98" s="274">
        <v>0</v>
      </c>
      <c r="K98" s="268">
        <v>0</v>
      </c>
      <c r="L98" s="277">
        <v>56</v>
      </c>
      <c r="M98" s="15">
        <f t="shared" si="8"/>
        <v>62</v>
      </c>
      <c r="N98" s="15">
        <f t="shared" si="9"/>
        <v>19.666666666666668</v>
      </c>
      <c r="O98" s="259" t="str">
        <f>IF(M98&lt;75,"",VLOOKUP(M98,[1]Tabelle1!$J$16:$K$56,2,FALSE))</f>
        <v/>
      </c>
    </row>
    <row r="99" spans="1:15">
      <c r="A99" s="8">
        <f t="shared" si="5"/>
        <v>94</v>
      </c>
      <c r="B99" s="5">
        <f t="shared" si="6"/>
        <v>116</v>
      </c>
      <c r="C99" s="9" t="s">
        <v>15</v>
      </c>
      <c r="D99" s="5">
        <f t="shared" si="7"/>
        <v>326</v>
      </c>
      <c r="E99" s="72" t="s">
        <v>294</v>
      </c>
      <c r="F99" s="72" t="s">
        <v>154</v>
      </c>
      <c r="G99" s="262">
        <v>0</v>
      </c>
      <c r="H99" s="265">
        <v>69</v>
      </c>
      <c r="I99" s="271">
        <v>0</v>
      </c>
      <c r="J99" s="274">
        <v>0</v>
      </c>
      <c r="K99" s="268">
        <v>47</v>
      </c>
      <c r="L99" s="277">
        <v>0</v>
      </c>
      <c r="M99" s="15">
        <f t="shared" si="8"/>
        <v>69</v>
      </c>
      <c r="N99" s="15">
        <f t="shared" si="9"/>
        <v>19.333333333333332</v>
      </c>
      <c r="O99" s="259" t="str">
        <f>IF(M99&lt;75,"",VLOOKUP(M99,[1]Tabelle1!$J$16:$K$56,2,FALSE))</f>
        <v/>
      </c>
    </row>
    <row r="100" spans="1:15">
      <c r="A100" s="8">
        <f t="shared" si="5"/>
        <v>95</v>
      </c>
      <c r="B100" s="5">
        <f t="shared" si="6"/>
        <v>112</v>
      </c>
      <c r="C100" s="9" t="s">
        <v>15</v>
      </c>
      <c r="D100" s="5">
        <f t="shared" si="7"/>
        <v>330</v>
      </c>
      <c r="E100" s="72" t="s">
        <v>230</v>
      </c>
      <c r="F100" s="72" t="s">
        <v>142</v>
      </c>
      <c r="G100" s="262">
        <v>0</v>
      </c>
      <c r="H100" s="265">
        <v>52</v>
      </c>
      <c r="I100" s="271">
        <v>0</v>
      </c>
      <c r="J100" s="274">
        <v>0</v>
      </c>
      <c r="K100" s="268">
        <v>0</v>
      </c>
      <c r="L100" s="277">
        <v>60</v>
      </c>
      <c r="M100" s="15">
        <f t="shared" si="8"/>
        <v>60</v>
      </c>
      <c r="N100" s="15">
        <f t="shared" si="9"/>
        <v>18.666666666666668</v>
      </c>
      <c r="O100" s="261" t="str">
        <f>IF(M100&lt;75,"",VLOOKUP(M100,[1]Tabelle1!$J$16:$K$56,2,FALSE))</f>
        <v/>
      </c>
    </row>
    <row r="101" spans="1:15">
      <c r="A101" s="8">
        <f t="shared" si="5"/>
        <v>96</v>
      </c>
      <c r="B101" s="5">
        <f t="shared" si="6"/>
        <v>104</v>
      </c>
      <c r="C101" s="9" t="s">
        <v>15</v>
      </c>
      <c r="D101" s="5">
        <f t="shared" si="7"/>
        <v>338</v>
      </c>
      <c r="E101" s="72" t="s">
        <v>169</v>
      </c>
      <c r="F101" s="72" t="s">
        <v>163</v>
      </c>
      <c r="G101" s="262">
        <v>0</v>
      </c>
      <c r="H101" s="265">
        <v>0</v>
      </c>
      <c r="I101" s="271">
        <v>48</v>
      </c>
      <c r="J101" s="274">
        <v>56</v>
      </c>
      <c r="K101" s="268">
        <v>0</v>
      </c>
      <c r="L101" s="277">
        <v>0</v>
      </c>
      <c r="M101" s="15">
        <f t="shared" si="8"/>
        <v>56</v>
      </c>
      <c r="N101" s="15">
        <f t="shared" si="9"/>
        <v>17.333333333333332</v>
      </c>
      <c r="O101" s="259" t="str">
        <f>IF(M101&lt;75,"",VLOOKUP(M101,[1]Tabelle1!$J$16:$K$56,2,FALSE))</f>
        <v/>
      </c>
    </row>
    <row r="102" spans="1:15">
      <c r="A102" s="8">
        <f t="shared" si="5"/>
        <v>97</v>
      </c>
      <c r="B102" s="5">
        <f t="shared" si="6"/>
        <v>103</v>
      </c>
      <c r="C102" s="9"/>
      <c r="D102" s="5">
        <f t="shared" si="7"/>
        <v>339</v>
      </c>
      <c r="E102" s="72" t="s">
        <v>252</v>
      </c>
      <c r="F102" s="72" t="s">
        <v>164</v>
      </c>
      <c r="G102" s="262">
        <v>58</v>
      </c>
      <c r="H102" s="265">
        <v>0</v>
      </c>
      <c r="I102" s="271">
        <v>0</v>
      </c>
      <c r="J102" s="274">
        <v>0</v>
      </c>
      <c r="K102" s="268">
        <v>45</v>
      </c>
      <c r="L102" s="277">
        <v>0</v>
      </c>
      <c r="M102" s="15">
        <f t="shared" si="8"/>
        <v>58</v>
      </c>
      <c r="N102" s="15">
        <f t="shared" si="9"/>
        <v>17.166666666666668</v>
      </c>
      <c r="O102" s="261" t="str">
        <f>IF(M102&lt;75,"",VLOOKUP(M102,[1]Tabelle1!$J$16:$K$56,2,FALSE))</f>
        <v/>
      </c>
    </row>
    <row r="103" spans="1:15">
      <c r="A103" s="8">
        <f t="shared" si="5"/>
        <v>98</v>
      </c>
      <c r="B103" s="5">
        <f t="shared" si="6"/>
        <v>92</v>
      </c>
      <c r="C103" s="9" t="s">
        <v>15</v>
      </c>
      <c r="D103" s="5">
        <f t="shared" si="7"/>
        <v>350</v>
      </c>
      <c r="E103" s="75" t="s">
        <v>219</v>
      </c>
      <c r="F103" s="75" t="s">
        <v>154</v>
      </c>
      <c r="G103" s="262">
        <v>56</v>
      </c>
      <c r="H103" s="265">
        <v>0</v>
      </c>
      <c r="I103" s="271">
        <v>0</v>
      </c>
      <c r="J103" s="274">
        <v>0</v>
      </c>
      <c r="K103" s="268">
        <v>36</v>
      </c>
      <c r="L103" s="277">
        <v>0</v>
      </c>
      <c r="M103" s="15">
        <f t="shared" si="8"/>
        <v>56</v>
      </c>
      <c r="N103" s="15">
        <f t="shared" si="9"/>
        <v>15.333333333333334</v>
      </c>
      <c r="O103" s="66" t="str">
        <f>IF(M103&lt;75,"",VLOOKUP(M103,[1]Tabelle1!$J$16:$K$56,2,FALSE))</f>
        <v/>
      </c>
    </row>
    <row r="104" spans="1:15">
      <c r="A104" s="8">
        <f t="shared" si="5"/>
        <v>99</v>
      </c>
      <c r="B104" s="5">
        <f t="shared" si="6"/>
        <v>70</v>
      </c>
      <c r="C104" s="9" t="s">
        <v>15</v>
      </c>
      <c r="D104" s="5">
        <f t="shared" si="7"/>
        <v>372</v>
      </c>
      <c r="E104" s="72" t="s">
        <v>289</v>
      </c>
      <c r="F104" s="72" t="s">
        <v>130</v>
      </c>
      <c r="G104" s="262">
        <v>0</v>
      </c>
      <c r="H104" s="265">
        <v>23</v>
      </c>
      <c r="I104" s="271">
        <v>0</v>
      </c>
      <c r="J104" s="274">
        <v>0</v>
      </c>
      <c r="K104" s="268">
        <v>47</v>
      </c>
      <c r="L104" s="277">
        <v>0</v>
      </c>
      <c r="M104" s="15">
        <f t="shared" si="8"/>
        <v>47</v>
      </c>
      <c r="N104" s="15">
        <f t="shared" si="9"/>
        <v>11.666666666666666</v>
      </c>
      <c r="O104" s="66" t="str">
        <f>IF(M104&lt;75,"",VLOOKUP(M104,[1]Tabelle1!$J$16:$K$56,2,FALSE))</f>
        <v/>
      </c>
    </row>
    <row r="105" spans="1:15">
      <c r="A105" s="8">
        <f t="shared" si="5"/>
        <v>100</v>
      </c>
      <c r="B105" s="5">
        <f t="shared" si="6"/>
        <v>65</v>
      </c>
      <c r="C105" s="9"/>
      <c r="D105" s="5">
        <f t="shared" si="7"/>
        <v>377</v>
      </c>
      <c r="E105" s="72" t="s">
        <v>303</v>
      </c>
      <c r="F105" s="72" t="s">
        <v>266</v>
      </c>
      <c r="G105" s="262">
        <v>0</v>
      </c>
      <c r="H105" s="265">
        <v>0</v>
      </c>
      <c r="I105" s="271">
        <v>65</v>
      </c>
      <c r="J105" s="274">
        <v>0</v>
      </c>
      <c r="K105" s="268">
        <v>0</v>
      </c>
      <c r="L105" s="277">
        <v>0</v>
      </c>
      <c r="M105" s="15">
        <f t="shared" si="8"/>
        <v>65</v>
      </c>
      <c r="N105" s="15">
        <f t="shared" si="9"/>
        <v>10.833333333333334</v>
      </c>
      <c r="O105" s="66" t="str">
        <f>IF(M105&lt;75,"",VLOOKUP(M105,[1]Tabelle1!$J$16:$K$56,2,FALSE))</f>
        <v/>
      </c>
    </row>
    <row r="106" spans="1:15">
      <c r="A106" s="8">
        <f t="shared" si="5"/>
        <v>101</v>
      </c>
      <c r="B106" s="5">
        <f t="shared" si="6"/>
        <v>60</v>
      </c>
      <c r="C106" s="9" t="s">
        <v>15</v>
      </c>
      <c r="D106" s="5">
        <f t="shared" si="7"/>
        <v>382</v>
      </c>
      <c r="E106" s="72" t="s">
        <v>199</v>
      </c>
      <c r="F106" s="72" t="s">
        <v>148</v>
      </c>
      <c r="G106" s="262">
        <v>60</v>
      </c>
      <c r="H106" s="265">
        <v>0</v>
      </c>
      <c r="I106" s="271">
        <v>0</v>
      </c>
      <c r="J106" s="274">
        <v>0</v>
      </c>
      <c r="K106" s="268">
        <v>0</v>
      </c>
      <c r="L106" s="277">
        <v>0</v>
      </c>
      <c r="M106" s="15">
        <f t="shared" si="8"/>
        <v>60</v>
      </c>
      <c r="N106" s="15">
        <f t="shared" si="9"/>
        <v>10</v>
      </c>
      <c r="O106" s="66" t="str">
        <f>IF(M106&lt;75,"",VLOOKUP(M106,[1]Tabelle1!$J$16:$K$56,2,FALSE))</f>
        <v/>
      </c>
    </row>
    <row r="107" spans="1:15">
      <c r="A107" s="8">
        <f t="shared" si="5"/>
        <v>102</v>
      </c>
      <c r="B107" s="5">
        <f t="shared" si="6"/>
        <v>53</v>
      </c>
      <c r="C107" s="9"/>
      <c r="D107" s="5">
        <f t="shared" si="7"/>
        <v>389</v>
      </c>
      <c r="E107" s="72" t="s">
        <v>170</v>
      </c>
      <c r="F107" s="72" t="s">
        <v>163</v>
      </c>
      <c r="G107" s="262">
        <v>0</v>
      </c>
      <c r="H107" s="265">
        <v>0</v>
      </c>
      <c r="I107" s="271">
        <v>0</v>
      </c>
      <c r="J107" s="274">
        <v>53</v>
      </c>
      <c r="K107" s="268">
        <v>0</v>
      </c>
      <c r="L107" s="277">
        <v>0</v>
      </c>
      <c r="M107" s="6">
        <f t="shared" si="8"/>
        <v>53</v>
      </c>
      <c r="N107" s="7">
        <f t="shared" si="9"/>
        <v>8.8333333333333339</v>
      </c>
      <c r="O107" s="66" t="str">
        <f>IF(M107&lt;75,"",VLOOKUP(M107,[1]Tabelle1!$J$16:$K$56,2,FALSE))</f>
        <v/>
      </c>
    </row>
    <row r="108" spans="1:15">
      <c r="A108" s="8">
        <f t="shared" si="5"/>
        <v>103</v>
      </c>
      <c r="B108" s="5">
        <f t="shared" si="6"/>
        <v>48</v>
      </c>
      <c r="C108" s="9" t="s">
        <v>15</v>
      </c>
      <c r="D108" s="5">
        <f t="shared" si="7"/>
        <v>394</v>
      </c>
      <c r="E108" s="72" t="s">
        <v>299</v>
      </c>
      <c r="F108" s="72" t="s">
        <v>142</v>
      </c>
      <c r="G108" s="262">
        <v>0</v>
      </c>
      <c r="H108" s="265">
        <v>0</v>
      </c>
      <c r="I108" s="271">
        <v>0</v>
      </c>
      <c r="J108" s="274">
        <v>48</v>
      </c>
      <c r="K108" s="268">
        <v>0</v>
      </c>
      <c r="L108" s="277">
        <v>0</v>
      </c>
      <c r="M108" s="15">
        <f t="shared" si="8"/>
        <v>48</v>
      </c>
      <c r="N108" s="15">
        <f t="shared" si="9"/>
        <v>8</v>
      </c>
      <c r="O108" s="66" t="str">
        <f>IF(M108&lt;75,"",VLOOKUP(M108,[1]Tabelle1!$J$16:$K$56,2,FALSE))</f>
        <v/>
      </c>
    </row>
    <row r="109" spans="1:15">
      <c r="A109" s="8">
        <f t="shared" si="5"/>
        <v>104</v>
      </c>
      <c r="B109" s="5">
        <f t="shared" si="6"/>
        <v>37</v>
      </c>
      <c r="C109" s="9" t="s">
        <v>15</v>
      </c>
      <c r="D109" s="5">
        <f t="shared" si="7"/>
        <v>405</v>
      </c>
      <c r="E109" s="72" t="s">
        <v>97</v>
      </c>
      <c r="F109" s="72" t="s">
        <v>101</v>
      </c>
      <c r="G109" s="262">
        <v>0</v>
      </c>
      <c r="H109" s="265">
        <v>0</v>
      </c>
      <c r="I109" s="271">
        <v>0</v>
      </c>
      <c r="J109" s="274">
        <v>0</v>
      </c>
      <c r="K109" s="268">
        <v>37</v>
      </c>
      <c r="L109" s="277"/>
      <c r="M109" s="6">
        <f t="shared" si="8"/>
        <v>37</v>
      </c>
      <c r="N109" s="7">
        <f t="shared" si="9"/>
        <v>7.4</v>
      </c>
      <c r="O109" s="66" t="str">
        <f>IF(M109&lt;75,"",VLOOKUP(M109,[1]Tabelle1!$J$16:$K$56,2,FALSE))</f>
        <v/>
      </c>
    </row>
    <row r="110" spans="1:15">
      <c r="A110" s="8">
        <f t="shared" si="5"/>
        <v>105</v>
      </c>
      <c r="B110" s="5">
        <f t="shared" si="6"/>
        <v>0</v>
      </c>
      <c r="C110" s="9" t="s">
        <v>15</v>
      </c>
      <c r="D110" s="5">
        <f t="shared" si="7"/>
        <v>442</v>
      </c>
      <c r="E110" s="72" t="s">
        <v>93</v>
      </c>
      <c r="F110" s="72" t="s">
        <v>101</v>
      </c>
      <c r="G110" s="262">
        <v>0</v>
      </c>
      <c r="H110" s="265">
        <v>0</v>
      </c>
      <c r="I110" s="271">
        <v>0</v>
      </c>
      <c r="J110" s="274">
        <v>0</v>
      </c>
      <c r="K110" s="268">
        <v>0</v>
      </c>
      <c r="L110" s="277">
        <v>0</v>
      </c>
      <c r="M110" s="6">
        <f t="shared" si="8"/>
        <v>0</v>
      </c>
      <c r="N110" s="7">
        <f t="shared" si="9"/>
        <v>0</v>
      </c>
      <c r="O110" s="66" t="str">
        <f>IF(M110&lt;75,"",VLOOKUP(M110,[1]Tabelle1!$J$16:$K$56,2,FALSE))</f>
        <v/>
      </c>
    </row>
    <row r="111" spans="1:15">
      <c r="A111" s="8">
        <f t="shared" si="5"/>
        <v>105</v>
      </c>
      <c r="B111" s="5">
        <f t="shared" si="6"/>
        <v>0</v>
      </c>
      <c r="C111" s="9" t="s">
        <v>15</v>
      </c>
      <c r="D111" s="5">
        <f t="shared" si="7"/>
        <v>442</v>
      </c>
      <c r="E111" s="72" t="s">
        <v>98</v>
      </c>
      <c r="F111" s="72" t="s">
        <v>101</v>
      </c>
      <c r="G111" s="262">
        <v>0</v>
      </c>
      <c r="H111" s="265">
        <v>0</v>
      </c>
      <c r="I111" s="271">
        <v>0</v>
      </c>
      <c r="J111" s="274">
        <v>0</v>
      </c>
      <c r="K111" s="268">
        <v>0</v>
      </c>
      <c r="L111" s="277">
        <v>0</v>
      </c>
      <c r="M111" s="6">
        <f t="shared" si="8"/>
        <v>0</v>
      </c>
      <c r="N111" s="7">
        <f t="shared" si="9"/>
        <v>0</v>
      </c>
      <c r="O111" s="66" t="str">
        <f>IF(M111&lt;75,"",VLOOKUP(M111,[1]Tabelle1!$J$16:$K$56,2,FALSE))</f>
        <v/>
      </c>
    </row>
    <row r="112" spans="1:15">
      <c r="A112" s="8">
        <f t="shared" si="5"/>
        <v>105</v>
      </c>
      <c r="B112" s="5">
        <f t="shared" si="6"/>
        <v>0</v>
      </c>
      <c r="C112" s="9"/>
      <c r="D112" s="5">
        <f t="shared" si="7"/>
        <v>442</v>
      </c>
      <c r="E112" s="72" t="s">
        <v>99</v>
      </c>
      <c r="F112" s="72" t="s">
        <v>101</v>
      </c>
      <c r="G112" s="262">
        <v>0</v>
      </c>
      <c r="H112" s="265">
        <v>0</v>
      </c>
      <c r="I112" s="271">
        <v>0</v>
      </c>
      <c r="J112" s="274">
        <v>0</v>
      </c>
      <c r="K112" s="268">
        <v>0</v>
      </c>
      <c r="L112" s="277">
        <v>0</v>
      </c>
      <c r="M112" s="6">
        <f t="shared" si="8"/>
        <v>0</v>
      </c>
      <c r="N112" s="7">
        <f t="shared" si="9"/>
        <v>0</v>
      </c>
      <c r="O112" s="66" t="str">
        <f>IF(M112&lt;75,"",VLOOKUP(M112,[1]Tabelle1!$J$16:$K$56,2,FALSE))</f>
        <v/>
      </c>
    </row>
    <row r="113" spans="1:15">
      <c r="A113" s="14">
        <f t="shared" si="5"/>
        <v>105</v>
      </c>
      <c r="B113" s="15">
        <f t="shared" si="6"/>
        <v>0</v>
      </c>
      <c r="C113" s="16" t="s">
        <v>15</v>
      </c>
      <c r="D113" s="15">
        <f t="shared" si="7"/>
        <v>442</v>
      </c>
      <c r="E113" s="72" t="s">
        <v>100</v>
      </c>
      <c r="F113" s="72" t="s">
        <v>101</v>
      </c>
      <c r="G113" s="262">
        <v>0</v>
      </c>
      <c r="H113" s="265">
        <v>0</v>
      </c>
      <c r="I113" s="271">
        <v>0</v>
      </c>
      <c r="J113" s="274">
        <v>0</v>
      </c>
      <c r="K113" s="268">
        <v>0</v>
      </c>
      <c r="L113" s="277">
        <v>0</v>
      </c>
      <c r="M113" s="15">
        <f t="shared" si="8"/>
        <v>0</v>
      </c>
      <c r="N113" s="15">
        <f t="shared" si="9"/>
        <v>0</v>
      </c>
      <c r="O113" s="66" t="str">
        <f>IF(M113&lt;75,"",VLOOKUP(M113,[1]Tabelle1!$J$16:$K$56,2,FALSE))</f>
        <v/>
      </c>
    </row>
    <row r="114" spans="1:15">
      <c r="A114" s="8">
        <f t="shared" si="5"/>
        <v>105</v>
      </c>
      <c r="B114" s="5">
        <f t="shared" si="6"/>
        <v>0</v>
      </c>
      <c r="C114" s="9" t="s">
        <v>15</v>
      </c>
      <c r="D114" s="5">
        <f t="shared" si="7"/>
        <v>442</v>
      </c>
      <c r="E114" s="72" t="s">
        <v>136</v>
      </c>
      <c r="F114" s="72" t="s">
        <v>130</v>
      </c>
      <c r="G114" s="262">
        <v>0</v>
      </c>
      <c r="H114" s="265">
        <v>0</v>
      </c>
      <c r="I114" s="271">
        <v>0</v>
      </c>
      <c r="J114" s="274">
        <v>0</v>
      </c>
      <c r="K114" s="268">
        <v>0</v>
      </c>
      <c r="L114" s="277">
        <v>0</v>
      </c>
      <c r="M114" s="6">
        <f t="shared" si="8"/>
        <v>0</v>
      </c>
      <c r="N114" s="7">
        <f t="shared" si="9"/>
        <v>0</v>
      </c>
      <c r="O114" s="66" t="str">
        <f>IF(M114&lt;75,"",VLOOKUP(M114,[1]Tabelle1!$J$16:$K$56,2,FALSE))</f>
        <v/>
      </c>
    </row>
    <row r="115" spans="1:15">
      <c r="A115" s="8">
        <f t="shared" si="5"/>
        <v>105</v>
      </c>
      <c r="B115" s="5">
        <f t="shared" si="6"/>
        <v>0</v>
      </c>
      <c r="C115" s="9" t="s">
        <v>15</v>
      </c>
      <c r="D115" s="5">
        <f t="shared" si="7"/>
        <v>442</v>
      </c>
      <c r="E115" s="72" t="s">
        <v>138</v>
      </c>
      <c r="F115" s="72" t="s">
        <v>130</v>
      </c>
      <c r="G115" s="262">
        <v>0</v>
      </c>
      <c r="H115" s="265">
        <v>0</v>
      </c>
      <c r="I115" s="271">
        <v>0</v>
      </c>
      <c r="J115" s="274">
        <v>0</v>
      </c>
      <c r="K115" s="268">
        <v>0</v>
      </c>
      <c r="L115" s="277">
        <v>0</v>
      </c>
      <c r="M115" s="6">
        <f t="shared" si="8"/>
        <v>0</v>
      </c>
      <c r="N115" s="7">
        <f t="shared" si="9"/>
        <v>0</v>
      </c>
      <c r="O115" s="66" t="str">
        <f>IF(M115&lt;75,"",VLOOKUP(M115,[1]Tabelle1!$J$16:$K$56,2,FALSE))</f>
        <v/>
      </c>
    </row>
    <row r="116" spans="1:15">
      <c r="A116" s="8">
        <f t="shared" si="5"/>
        <v>105</v>
      </c>
      <c r="B116" s="5">
        <f t="shared" si="6"/>
        <v>0</v>
      </c>
      <c r="C116" s="9" t="s">
        <v>15</v>
      </c>
      <c r="D116" s="5">
        <f t="shared" si="7"/>
        <v>442</v>
      </c>
      <c r="E116" s="72" t="s">
        <v>168</v>
      </c>
      <c r="F116" s="72" t="s">
        <v>163</v>
      </c>
      <c r="G116" s="262">
        <v>0</v>
      </c>
      <c r="H116" s="265">
        <v>0</v>
      </c>
      <c r="I116" s="271">
        <v>0</v>
      </c>
      <c r="J116" s="274">
        <v>0</v>
      </c>
      <c r="K116" s="268">
        <v>0</v>
      </c>
      <c r="L116" s="277">
        <v>0</v>
      </c>
      <c r="M116" s="6">
        <f t="shared" si="8"/>
        <v>0</v>
      </c>
      <c r="N116" s="7">
        <f t="shared" si="9"/>
        <v>0</v>
      </c>
      <c r="O116" s="66" t="str">
        <f>IF(M116&lt;75,"",VLOOKUP(M116,[1]Tabelle1!$J$16:$K$56,2,FALSE))</f>
        <v/>
      </c>
    </row>
    <row r="117" spans="1:15">
      <c r="A117" s="8">
        <f t="shared" si="5"/>
        <v>105</v>
      </c>
      <c r="B117" s="5">
        <f t="shared" si="6"/>
        <v>0</v>
      </c>
      <c r="C117" s="9" t="s">
        <v>15</v>
      </c>
      <c r="D117" s="5">
        <f t="shared" si="7"/>
        <v>442</v>
      </c>
      <c r="E117" s="72" t="s">
        <v>171</v>
      </c>
      <c r="F117" s="72" t="s">
        <v>163</v>
      </c>
      <c r="G117" s="262">
        <v>0</v>
      </c>
      <c r="H117" s="265">
        <v>0</v>
      </c>
      <c r="I117" s="271">
        <v>0</v>
      </c>
      <c r="J117" s="274">
        <v>0</v>
      </c>
      <c r="K117" s="268">
        <v>0</v>
      </c>
      <c r="L117" s="277">
        <v>0</v>
      </c>
      <c r="M117" s="6">
        <f t="shared" si="8"/>
        <v>0</v>
      </c>
      <c r="N117" s="7">
        <f t="shared" si="9"/>
        <v>0</v>
      </c>
      <c r="O117" s="66" t="str">
        <f>IF(M117&lt;75,"",VLOOKUP(M117,[1]Tabelle1!$J$16:$K$56,2,FALSE))</f>
        <v/>
      </c>
    </row>
    <row r="118" spans="1:15">
      <c r="A118" s="8">
        <f t="shared" si="5"/>
        <v>105</v>
      </c>
      <c r="B118" s="5">
        <f t="shared" si="6"/>
        <v>0</v>
      </c>
      <c r="C118" s="9"/>
      <c r="D118" s="5">
        <f t="shared" si="7"/>
        <v>442</v>
      </c>
      <c r="E118" s="72" t="s">
        <v>174</v>
      </c>
      <c r="F118" s="72" t="s">
        <v>163</v>
      </c>
      <c r="G118" s="262">
        <v>0</v>
      </c>
      <c r="H118" s="265">
        <v>0</v>
      </c>
      <c r="I118" s="271">
        <v>0</v>
      </c>
      <c r="J118" s="274">
        <v>0</v>
      </c>
      <c r="K118" s="268">
        <v>0</v>
      </c>
      <c r="L118" s="277">
        <v>0</v>
      </c>
      <c r="M118" s="6">
        <f t="shared" si="8"/>
        <v>0</v>
      </c>
      <c r="N118" s="7">
        <f t="shared" si="9"/>
        <v>0</v>
      </c>
      <c r="O118" s="66" t="str">
        <f>IF(M118&lt;75,"",VLOOKUP(M118,[1]Tabelle1!$J$16:$K$56,2,FALSE))</f>
        <v/>
      </c>
    </row>
    <row r="119" spans="1:15">
      <c r="A119" s="8">
        <f t="shared" si="5"/>
        <v>105</v>
      </c>
      <c r="B119" s="5">
        <f t="shared" si="6"/>
        <v>0</v>
      </c>
      <c r="C119" s="9" t="s">
        <v>15</v>
      </c>
      <c r="D119" s="5">
        <f t="shared" si="7"/>
        <v>442</v>
      </c>
      <c r="E119" s="72" t="s">
        <v>175</v>
      </c>
      <c r="F119" s="72" t="s">
        <v>163</v>
      </c>
      <c r="G119" s="262">
        <v>0</v>
      </c>
      <c r="H119" s="265">
        <v>0</v>
      </c>
      <c r="I119" s="271">
        <v>0</v>
      </c>
      <c r="J119" s="274">
        <v>0</v>
      </c>
      <c r="K119" s="268">
        <v>0</v>
      </c>
      <c r="L119" s="277">
        <v>0</v>
      </c>
      <c r="M119" s="6">
        <f t="shared" si="8"/>
        <v>0</v>
      </c>
      <c r="N119" s="7">
        <f t="shared" si="9"/>
        <v>0</v>
      </c>
      <c r="O119" s="66" t="str">
        <f>IF(M119&lt;75,"",VLOOKUP(M119,[1]Tabelle1!$J$16:$K$56,2,FALSE))</f>
        <v/>
      </c>
    </row>
    <row r="120" spans="1:15">
      <c r="A120" s="8">
        <f t="shared" si="5"/>
        <v>105</v>
      </c>
      <c r="B120" s="5">
        <f t="shared" si="6"/>
        <v>0</v>
      </c>
      <c r="C120" s="9" t="s">
        <v>15</v>
      </c>
      <c r="D120" s="5">
        <f t="shared" si="7"/>
        <v>442</v>
      </c>
      <c r="E120" s="72" t="s">
        <v>178</v>
      </c>
      <c r="F120" s="72" t="s">
        <v>163</v>
      </c>
      <c r="G120" s="262">
        <v>0</v>
      </c>
      <c r="H120" s="265">
        <v>0</v>
      </c>
      <c r="I120" s="271">
        <v>0</v>
      </c>
      <c r="J120" s="274">
        <v>0</v>
      </c>
      <c r="K120" s="268">
        <v>0</v>
      </c>
      <c r="L120" s="277">
        <v>0</v>
      </c>
      <c r="M120" s="6">
        <f t="shared" si="8"/>
        <v>0</v>
      </c>
      <c r="N120" s="7">
        <f t="shared" si="9"/>
        <v>0</v>
      </c>
      <c r="O120" s="66" t="str">
        <f>IF(M120&lt;75,"",VLOOKUP(M120,[1]Tabelle1!$J$16:$K$56,2,FALSE))</f>
        <v/>
      </c>
    </row>
    <row r="121" spans="1:15">
      <c r="A121" s="8">
        <f t="shared" si="5"/>
        <v>105</v>
      </c>
      <c r="B121" s="5">
        <f t="shared" si="6"/>
        <v>0</v>
      </c>
      <c r="C121" s="9" t="s">
        <v>15</v>
      </c>
      <c r="D121" s="5">
        <f t="shared" si="7"/>
        <v>442</v>
      </c>
      <c r="E121" s="72" t="s">
        <v>179</v>
      </c>
      <c r="F121" s="72" t="s">
        <v>146</v>
      </c>
      <c r="G121" s="262">
        <v>0</v>
      </c>
      <c r="H121" s="265">
        <v>0</v>
      </c>
      <c r="I121" s="271">
        <v>0</v>
      </c>
      <c r="J121" s="274">
        <v>0</v>
      </c>
      <c r="K121" s="268">
        <v>0</v>
      </c>
      <c r="L121" s="277">
        <v>0</v>
      </c>
      <c r="M121" s="6">
        <f t="shared" si="8"/>
        <v>0</v>
      </c>
      <c r="N121" s="7">
        <f t="shared" si="9"/>
        <v>0</v>
      </c>
      <c r="O121" s="66" t="str">
        <f>IF(M121&lt;75,"",VLOOKUP(M121,[1]Tabelle1!$J$16:$K$56,2,FALSE))</f>
        <v/>
      </c>
    </row>
    <row r="122" spans="1:15">
      <c r="A122" s="8">
        <f t="shared" si="5"/>
        <v>105</v>
      </c>
      <c r="B122" s="5">
        <f t="shared" si="6"/>
        <v>0</v>
      </c>
      <c r="C122" s="9" t="s">
        <v>15</v>
      </c>
      <c r="D122" s="5">
        <f t="shared" si="7"/>
        <v>442</v>
      </c>
      <c r="E122" s="72" t="s">
        <v>180</v>
      </c>
      <c r="F122" s="72" t="s">
        <v>146</v>
      </c>
      <c r="G122" s="262">
        <v>0</v>
      </c>
      <c r="H122" s="265">
        <v>0</v>
      </c>
      <c r="I122" s="271">
        <v>0</v>
      </c>
      <c r="J122" s="274">
        <v>0</v>
      </c>
      <c r="K122" s="268">
        <v>0</v>
      </c>
      <c r="L122" s="277">
        <v>0</v>
      </c>
      <c r="M122" s="6">
        <f t="shared" si="8"/>
        <v>0</v>
      </c>
      <c r="N122" s="7">
        <f t="shared" si="9"/>
        <v>0</v>
      </c>
      <c r="O122" s="66" t="str">
        <f>IF(M122&lt;75,"",VLOOKUP(M122,[1]Tabelle1!$J$16:$K$56,2,FALSE))</f>
        <v/>
      </c>
    </row>
    <row r="123" spans="1:15">
      <c r="A123" s="14">
        <f t="shared" si="5"/>
        <v>105</v>
      </c>
      <c r="B123" s="15">
        <f t="shared" si="6"/>
        <v>0</v>
      </c>
      <c r="C123" s="16" t="s">
        <v>15</v>
      </c>
      <c r="D123" s="15">
        <f t="shared" si="7"/>
        <v>442</v>
      </c>
      <c r="E123" s="72" t="s">
        <v>181</v>
      </c>
      <c r="F123" s="72" t="s">
        <v>146</v>
      </c>
      <c r="G123" s="262">
        <v>0</v>
      </c>
      <c r="H123" s="265">
        <v>0</v>
      </c>
      <c r="I123" s="271">
        <v>0</v>
      </c>
      <c r="J123" s="274">
        <v>0</v>
      </c>
      <c r="K123" s="268">
        <v>0</v>
      </c>
      <c r="L123" s="277">
        <v>0</v>
      </c>
      <c r="M123" s="6">
        <f t="shared" si="8"/>
        <v>0</v>
      </c>
      <c r="N123" s="7">
        <f t="shared" si="9"/>
        <v>0</v>
      </c>
      <c r="O123" s="66" t="str">
        <f>IF(M123&lt;75,"",VLOOKUP(M123,[1]Tabelle1!$J$16:$K$56,2,FALSE))</f>
        <v/>
      </c>
    </row>
    <row r="124" spans="1:15">
      <c r="A124" s="14">
        <f t="shared" si="5"/>
        <v>105</v>
      </c>
      <c r="B124" s="15">
        <f t="shared" si="6"/>
        <v>0</v>
      </c>
      <c r="C124" s="16"/>
      <c r="D124" s="15">
        <f t="shared" si="7"/>
        <v>442</v>
      </c>
      <c r="E124" s="72" t="s">
        <v>185</v>
      </c>
      <c r="F124" s="72" t="s">
        <v>146</v>
      </c>
      <c r="G124" s="262">
        <v>0</v>
      </c>
      <c r="H124" s="265">
        <v>0</v>
      </c>
      <c r="I124" s="271">
        <v>0</v>
      </c>
      <c r="J124" s="274">
        <v>0</v>
      </c>
      <c r="K124" s="268">
        <v>0</v>
      </c>
      <c r="L124" s="277">
        <v>0</v>
      </c>
      <c r="M124" s="6">
        <f t="shared" si="8"/>
        <v>0</v>
      </c>
      <c r="N124" s="7">
        <f t="shared" si="9"/>
        <v>0</v>
      </c>
      <c r="O124" s="66" t="str">
        <f>IF(M124&lt;75,"",VLOOKUP(M124,[1]Tabelle1!$J$16:$K$56,2,FALSE))</f>
        <v/>
      </c>
    </row>
    <row r="125" spans="1:15">
      <c r="A125" s="8">
        <f t="shared" si="5"/>
        <v>105</v>
      </c>
      <c r="B125" s="5">
        <f t="shared" si="6"/>
        <v>0</v>
      </c>
      <c r="C125" s="9" t="s">
        <v>15</v>
      </c>
      <c r="D125" s="5">
        <f t="shared" si="7"/>
        <v>442</v>
      </c>
      <c r="E125" s="72" t="s">
        <v>201</v>
      </c>
      <c r="F125" s="72" t="s">
        <v>147</v>
      </c>
      <c r="G125" s="262">
        <v>0</v>
      </c>
      <c r="H125" s="265">
        <v>0</v>
      </c>
      <c r="I125" s="271">
        <v>0</v>
      </c>
      <c r="J125" s="274">
        <v>0</v>
      </c>
      <c r="K125" s="268">
        <v>0</v>
      </c>
      <c r="L125" s="277">
        <v>0</v>
      </c>
      <c r="M125" s="15">
        <f t="shared" si="8"/>
        <v>0</v>
      </c>
      <c r="N125" s="15">
        <f t="shared" si="9"/>
        <v>0</v>
      </c>
      <c r="O125" s="66" t="str">
        <f>IF(M125&lt;75,"",VLOOKUP(M125,[1]Tabelle1!$J$16:$K$56,2,FALSE))</f>
        <v/>
      </c>
    </row>
    <row r="126" spans="1:15">
      <c r="A126" s="14">
        <f t="shared" si="5"/>
        <v>105</v>
      </c>
      <c r="B126" s="15">
        <f t="shared" si="6"/>
        <v>0</v>
      </c>
      <c r="C126" s="16" t="s">
        <v>15</v>
      </c>
      <c r="D126" s="15">
        <f t="shared" si="7"/>
        <v>442</v>
      </c>
      <c r="E126" s="72" t="s">
        <v>202</v>
      </c>
      <c r="F126" s="72" t="s">
        <v>147</v>
      </c>
      <c r="G126" s="262">
        <v>0</v>
      </c>
      <c r="H126" s="265">
        <v>0</v>
      </c>
      <c r="I126" s="271">
        <v>0</v>
      </c>
      <c r="J126" s="274">
        <v>0</v>
      </c>
      <c r="K126" s="268">
        <v>0</v>
      </c>
      <c r="L126" s="277">
        <v>0</v>
      </c>
      <c r="M126" s="15">
        <f t="shared" si="8"/>
        <v>0</v>
      </c>
      <c r="N126" s="15">
        <f t="shared" si="9"/>
        <v>0</v>
      </c>
      <c r="O126" s="66" t="str">
        <f>IF(M126&lt;75,"",VLOOKUP(M126,[1]Tabelle1!$J$16:$K$56,2,FALSE))</f>
        <v/>
      </c>
    </row>
    <row r="127" spans="1:15">
      <c r="A127" s="14">
        <f t="shared" si="5"/>
        <v>105</v>
      </c>
      <c r="B127" s="15">
        <f t="shared" si="6"/>
        <v>0</v>
      </c>
      <c r="C127" s="16" t="s">
        <v>15</v>
      </c>
      <c r="D127" s="15">
        <f t="shared" si="7"/>
        <v>442</v>
      </c>
      <c r="E127" s="72" t="s">
        <v>205</v>
      </c>
      <c r="F127" s="72" t="s">
        <v>147</v>
      </c>
      <c r="G127" s="262">
        <v>0</v>
      </c>
      <c r="H127" s="265">
        <v>0</v>
      </c>
      <c r="I127" s="271">
        <v>0</v>
      </c>
      <c r="J127" s="274">
        <v>0</v>
      </c>
      <c r="K127" s="268">
        <v>0</v>
      </c>
      <c r="L127" s="277">
        <v>0</v>
      </c>
      <c r="M127" s="15">
        <f t="shared" si="8"/>
        <v>0</v>
      </c>
      <c r="N127" s="15">
        <f t="shared" si="9"/>
        <v>0</v>
      </c>
      <c r="O127" s="66" t="str">
        <f>IF(M127&lt;75,"",VLOOKUP(M127,[1]Tabelle1!$J$16:$K$56,2,FALSE))</f>
        <v/>
      </c>
    </row>
    <row r="128" spans="1:15">
      <c r="A128" s="14">
        <f t="shared" si="5"/>
        <v>105</v>
      </c>
      <c r="B128" s="15">
        <f t="shared" si="6"/>
        <v>0</v>
      </c>
      <c r="C128" s="16" t="s">
        <v>15</v>
      </c>
      <c r="D128" s="15">
        <f t="shared" si="7"/>
        <v>442</v>
      </c>
      <c r="E128" s="72" t="s">
        <v>206</v>
      </c>
      <c r="F128" s="72" t="s">
        <v>147</v>
      </c>
      <c r="G128" s="262">
        <v>0</v>
      </c>
      <c r="H128" s="265">
        <v>0</v>
      </c>
      <c r="I128" s="271">
        <v>0</v>
      </c>
      <c r="J128" s="274">
        <v>0</v>
      </c>
      <c r="K128" s="268">
        <v>0</v>
      </c>
      <c r="L128" s="277">
        <v>0</v>
      </c>
      <c r="M128" s="15">
        <f t="shared" si="8"/>
        <v>0</v>
      </c>
      <c r="N128" s="15">
        <f t="shared" si="9"/>
        <v>0</v>
      </c>
      <c r="O128" s="66" t="str">
        <f>IF(M128&lt;75,"",VLOOKUP(M128,[1]Tabelle1!$J$16:$K$56,2,FALSE))</f>
        <v/>
      </c>
    </row>
    <row r="129" spans="1:15">
      <c r="A129" s="8">
        <f t="shared" si="5"/>
        <v>105</v>
      </c>
      <c r="B129" s="5">
        <f t="shared" si="6"/>
        <v>0</v>
      </c>
      <c r="C129" s="9" t="s">
        <v>15</v>
      </c>
      <c r="D129" s="5">
        <f t="shared" si="7"/>
        <v>442</v>
      </c>
      <c r="E129" s="72" t="s">
        <v>242</v>
      </c>
      <c r="F129" s="72" t="s">
        <v>144</v>
      </c>
      <c r="G129" s="262">
        <v>0</v>
      </c>
      <c r="H129" s="265">
        <v>0</v>
      </c>
      <c r="I129" s="271">
        <v>0</v>
      </c>
      <c r="J129" s="274">
        <v>0</v>
      </c>
      <c r="K129" s="268">
        <v>0</v>
      </c>
      <c r="L129" s="277">
        <v>0</v>
      </c>
      <c r="M129" s="15">
        <f t="shared" si="8"/>
        <v>0</v>
      </c>
      <c r="N129" s="15">
        <f t="shared" si="9"/>
        <v>0</v>
      </c>
      <c r="O129" s="66" t="str">
        <f>IF(M129&lt;75,"",VLOOKUP(M129,[1]Tabelle1!$J$16:$K$56,2,FALSE))</f>
        <v/>
      </c>
    </row>
    <row r="130" spans="1:15">
      <c r="A130" s="14">
        <f t="shared" si="5"/>
        <v>105</v>
      </c>
      <c r="B130" s="15">
        <f t="shared" si="6"/>
        <v>0</v>
      </c>
      <c r="C130" s="16"/>
      <c r="D130" s="15">
        <f t="shared" si="7"/>
        <v>442</v>
      </c>
      <c r="E130" s="72" t="s">
        <v>263</v>
      </c>
      <c r="F130" s="72" t="s">
        <v>145</v>
      </c>
      <c r="G130" s="262">
        <v>0</v>
      </c>
      <c r="H130" s="265">
        <v>0</v>
      </c>
      <c r="I130" s="271">
        <v>0</v>
      </c>
      <c r="J130" s="274">
        <v>0</v>
      </c>
      <c r="K130" s="268">
        <v>0</v>
      </c>
      <c r="L130" s="277">
        <v>0</v>
      </c>
      <c r="M130" s="15">
        <f t="shared" si="8"/>
        <v>0</v>
      </c>
      <c r="N130" s="15">
        <f t="shared" si="9"/>
        <v>0</v>
      </c>
      <c r="O130" s="66" t="str">
        <f>IF(M130&lt;75,"",VLOOKUP(M130,[1]Tabelle1!$J$16:$K$56,2,FALSE))</f>
        <v/>
      </c>
    </row>
    <row r="131" spans="1:15">
      <c r="A131" s="14">
        <f t="shared" si="5"/>
        <v>105</v>
      </c>
      <c r="B131" s="15">
        <f t="shared" si="6"/>
        <v>0</v>
      </c>
      <c r="C131" s="16"/>
      <c r="D131" s="15">
        <f t="shared" si="7"/>
        <v>442</v>
      </c>
      <c r="E131" s="72" t="s">
        <v>264</v>
      </c>
      <c r="F131" s="72" t="s">
        <v>145</v>
      </c>
      <c r="G131" s="262">
        <v>0</v>
      </c>
      <c r="H131" s="265">
        <v>0</v>
      </c>
      <c r="I131" s="271">
        <v>0</v>
      </c>
      <c r="J131" s="274">
        <v>0</v>
      </c>
      <c r="K131" s="268">
        <v>0</v>
      </c>
      <c r="L131" s="277">
        <v>0</v>
      </c>
      <c r="M131" s="15">
        <f t="shared" si="8"/>
        <v>0</v>
      </c>
      <c r="N131" s="15">
        <f t="shared" si="9"/>
        <v>0</v>
      </c>
      <c r="O131" s="66" t="str">
        <f>IF(M131&lt;75,"",VLOOKUP(M131,[1]Tabelle1!$J$16:$K$56,2,FALSE))</f>
        <v/>
      </c>
    </row>
    <row r="132" spans="1:15">
      <c r="A132" s="8">
        <f t="shared" si="5"/>
        <v>105</v>
      </c>
      <c r="B132" s="5">
        <f t="shared" si="6"/>
        <v>0</v>
      </c>
      <c r="C132" s="9"/>
      <c r="D132" s="5">
        <f t="shared" si="7"/>
        <v>442</v>
      </c>
      <c r="E132" s="72" t="s">
        <v>265</v>
      </c>
      <c r="F132" s="72" t="s">
        <v>145</v>
      </c>
      <c r="G132" s="262">
        <v>0</v>
      </c>
      <c r="H132" s="265">
        <v>0</v>
      </c>
      <c r="I132" s="271">
        <v>0</v>
      </c>
      <c r="J132" s="274">
        <v>0</v>
      </c>
      <c r="K132" s="268">
        <v>0</v>
      </c>
      <c r="L132" s="277">
        <v>0</v>
      </c>
      <c r="M132" s="15">
        <f t="shared" si="8"/>
        <v>0</v>
      </c>
      <c r="N132" s="15">
        <f t="shared" si="9"/>
        <v>0</v>
      </c>
      <c r="O132" s="66" t="str">
        <f>IF(M132&lt;75,"",VLOOKUP(M132,[1]Tabelle1!$J$16:$K$56,2,FALSE))</f>
        <v/>
      </c>
    </row>
    <row r="133" spans="1:15">
      <c r="A133" s="14">
        <f t="shared" si="5"/>
        <v>105</v>
      </c>
      <c r="B133" s="15">
        <f t="shared" si="6"/>
        <v>0</v>
      </c>
      <c r="C133" s="16" t="s">
        <v>15</v>
      </c>
      <c r="D133" s="15">
        <f t="shared" si="7"/>
        <v>442</v>
      </c>
      <c r="E133" s="72" t="s">
        <v>255</v>
      </c>
      <c r="F133" s="72" t="s">
        <v>164</v>
      </c>
      <c r="G133" s="262">
        <v>0</v>
      </c>
      <c r="H133" s="265">
        <v>0</v>
      </c>
      <c r="I133" s="271">
        <v>0</v>
      </c>
      <c r="J133" s="274">
        <v>0</v>
      </c>
      <c r="K133" s="268">
        <v>0</v>
      </c>
      <c r="L133" s="277">
        <v>0</v>
      </c>
      <c r="M133" s="15">
        <f t="shared" si="8"/>
        <v>0</v>
      </c>
      <c r="N133" s="15">
        <f t="shared" si="9"/>
        <v>0</v>
      </c>
      <c r="O133" s="66" t="str">
        <f>IF(M133&lt;75,"",VLOOKUP(M133,[1]Tabelle1!$J$16:$K$56,2,FALSE))</f>
        <v/>
      </c>
    </row>
    <row r="134" spans="1:15">
      <c r="A134" s="14">
        <f t="shared" ref="A134:A197" si="10">RANK(B134,$B$6:$B$209,0)</f>
        <v>105</v>
      </c>
      <c r="B134" s="15">
        <f t="shared" ref="B134:B197" si="11">SUM(G134:L134)</f>
        <v>0</v>
      </c>
      <c r="C134" s="16" t="s">
        <v>15</v>
      </c>
      <c r="D134" s="15">
        <f t="shared" ref="D134:D197" si="12">$B$6-B134</f>
        <v>442</v>
      </c>
      <c r="E134" s="72" t="s">
        <v>273</v>
      </c>
      <c r="F134" s="72" t="s">
        <v>266</v>
      </c>
      <c r="G134" s="262">
        <v>0</v>
      </c>
      <c r="H134" s="265">
        <v>0</v>
      </c>
      <c r="I134" s="271">
        <v>0</v>
      </c>
      <c r="J134" s="274">
        <v>0</v>
      </c>
      <c r="K134" s="268">
        <v>0</v>
      </c>
      <c r="L134" s="277">
        <v>0</v>
      </c>
      <c r="M134" s="15">
        <f t="shared" ref="M134:M197" si="13">IF(ISBLANK(F134),0,MAX(G134,H134,I134,J134,K134,L134))</f>
        <v>0</v>
      </c>
      <c r="N134" s="15">
        <f t="shared" ref="N134:N197" si="14">AVERAGE(G134:L134)</f>
        <v>0</v>
      </c>
      <c r="O134" s="66" t="str">
        <f>IF(M134&lt;75,"",VLOOKUP(M134,[1]Tabelle1!$J$16:$K$56,2,FALSE))</f>
        <v/>
      </c>
    </row>
    <row r="135" spans="1:15">
      <c r="A135" s="8">
        <f t="shared" si="10"/>
        <v>105</v>
      </c>
      <c r="B135" s="5">
        <f t="shared" si="11"/>
        <v>0</v>
      </c>
      <c r="C135" s="9"/>
      <c r="D135" s="5">
        <f t="shared" si="12"/>
        <v>442</v>
      </c>
      <c r="E135" s="72" t="s">
        <v>274</v>
      </c>
      <c r="F135" s="72" t="s">
        <v>266</v>
      </c>
      <c r="G135" s="262">
        <v>0</v>
      </c>
      <c r="H135" s="265">
        <v>0</v>
      </c>
      <c r="I135" s="271">
        <v>0</v>
      </c>
      <c r="J135" s="274">
        <v>0</v>
      </c>
      <c r="K135" s="268">
        <v>0</v>
      </c>
      <c r="L135" s="277">
        <v>0</v>
      </c>
      <c r="M135" s="15">
        <f t="shared" si="13"/>
        <v>0</v>
      </c>
      <c r="N135" s="15">
        <f t="shared" si="14"/>
        <v>0</v>
      </c>
      <c r="O135" s="66" t="str">
        <f>IF(M135&lt;75,"",VLOOKUP(M135,[1]Tabelle1!$J$16:$K$56,2,FALSE))</f>
        <v/>
      </c>
    </row>
    <row r="136" spans="1:15">
      <c r="A136" s="14">
        <f t="shared" si="10"/>
        <v>105</v>
      </c>
      <c r="B136" s="15">
        <f t="shared" si="11"/>
        <v>0</v>
      </c>
      <c r="C136" s="16" t="s">
        <v>15</v>
      </c>
      <c r="D136" s="15">
        <f t="shared" si="12"/>
        <v>442</v>
      </c>
      <c r="E136" s="72" t="s">
        <v>276</v>
      </c>
      <c r="F136" s="72" t="s">
        <v>266</v>
      </c>
      <c r="G136" s="262">
        <v>0</v>
      </c>
      <c r="H136" s="265">
        <v>0</v>
      </c>
      <c r="I136" s="271">
        <v>0</v>
      </c>
      <c r="J136" s="274">
        <v>0</v>
      </c>
      <c r="K136" s="268">
        <v>0</v>
      </c>
      <c r="L136" s="277">
        <v>0</v>
      </c>
      <c r="M136" s="15">
        <f t="shared" si="13"/>
        <v>0</v>
      </c>
      <c r="N136" s="15">
        <f t="shared" si="14"/>
        <v>0</v>
      </c>
      <c r="O136" s="66" t="str">
        <f>IF(M136&lt;75,"",VLOOKUP(M136,[1]Tabelle1!$J$16:$K$56,2,FALSE))</f>
        <v/>
      </c>
    </row>
    <row r="137" spans="1:15">
      <c r="A137" s="14">
        <f t="shared" si="10"/>
        <v>105</v>
      </c>
      <c r="B137" s="15">
        <f t="shared" si="11"/>
        <v>0</v>
      </c>
      <c r="C137" s="16" t="s">
        <v>15</v>
      </c>
      <c r="D137" s="15">
        <f t="shared" si="12"/>
        <v>442</v>
      </c>
      <c r="E137" s="72" t="s">
        <v>277</v>
      </c>
      <c r="F137" s="72" t="s">
        <v>266</v>
      </c>
      <c r="G137" s="262">
        <v>0</v>
      </c>
      <c r="H137" s="265">
        <v>0</v>
      </c>
      <c r="I137" s="271">
        <v>0</v>
      </c>
      <c r="J137" s="274">
        <v>0</v>
      </c>
      <c r="K137" s="268">
        <v>0</v>
      </c>
      <c r="L137" s="277">
        <v>0</v>
      </c>
      <c r="M137" s="15">
        <f t="shared" si="13"/>
        <v>0</v>
      </c>
      <c r="N137" s="15">
        <f t="shared" si="14"/>
        <v>0</v>
      </c>
      <c r="O137" s="66" t="str">
        <f>IF(M137&lt;75,"",VLOOKUP(M137,[1]Tabelle1!$J$16:$K$56,2,FALSE))</f>
        <v/>
      </c>
    </row>
    <row r="138" spans="1:15">
      <c r="A138" s="14">
        <f t="shared" si="10"/>
        <v>105</v>
      </c>
      <c r="B138" s="15">
        <f t="shared" si="11"/>
        <v>0</v>
      </c>
      <c r="C138" s="16" t="s">
        <v>15</v>
      </c>
      <c r="D138" s="15">
        <f t="shared" si="12"/>
        <v>442</v>
      </c>
      <c r="E138" s="72" t="s">
        <v>279</v>
      </c>
      <c r="F138" s="72" t="s">
        <v>266</v>
      </c>
      <c r="G138" s="262">
        <v>0</v>
      </c>
      <c r="H138" s="265">
        <v>0</v>
      </c>
      <c r="I138" s="271">
        <v>0</v>
      </c>
      <c r="J138" s="274">
        <v>0</v>
      </c>
      <c r="K138" s="268">
        <v>0</v>
      </c>
      <c r="L138" s="277">
        <v>0</v>
      </c>
      <c r="M138" s="15">
        <f t="shared" si="13"/>
        <v>0</v>
      </c>
      <c r="N138" s="15">
        <f t="shared" si="14"/>
        <v>0</v>
      </c>
      <c r="O138" s="66" t="str">
        <f>IF(M138&lt;75,"",VLOOKUP(M138,[1]Tabelle1!$J$16:$K$56,2,FALSE))</f>
        <v/>
      </c>
    </row>
    <row r="139" spans="1:15">
      <c r="A139" s="14">
        <f t="shared" si="10"/>
        <v>105</v>
      </c>
      <c r="B139" s="15">
        <f t="shared" si="11"/>
        <v>0</v>
      </c>
      <c r="C139" s="16" t="s">
        <v>15</v>
      </c>
      <c r="D139" s="15">
        <f t="shared" si="12"/>
        <v>442</v>
      </c>
      <c r="E139" s="72" t="s">
        <v>280</v>
      </c>
      <c r="F139" s="72" t="s">
        <v>266</v>
      </c>
      <c r="G139" s="262">
        <v>0</v>
      </c>
      <c r="H139" s="265">
        <v>0</v>
      </c>
      <c r="I139" s="271">
        <v>0</v>
      </c>
      <c r="J139" s="274">
        <v>0</v>
      </c>
      <c r="K139" s="268">
        <v>0</v>
      </c>
      <c r="L139" s="277">
        <v>0</v>
      </c>
      <c r="M139" s="15">
        <f t="shared" si="13"/>
        <v>0</v>
      </c>
      <c r="N139" s="15">
        <f t="shared" si="14"/>
        <v>0</v>
      </c>
      <c r="O139" s="66" t="str">
        <f>IF(M139&lt;75,"",VLOOKUP(M139,[1]Tabelle1!$J$16:$K$56,2,FALSE))</f>
        <v/>
      </c>
    </row>
    <row r="140" spans="1:15">
      <c r="A140" s="8">
        <f t="shared" si="10"/>
        <v>105</v>
      </c>
      <c r="B140" s="5">
        <f t="shared" si="11"/>
        <v>0</v>
      </c>
      <c r="C140" s="9" t="s">
        <v>15</v>
      </c>
      <c r="D140" s="5">
        <f t="shared" si="12"/>
        <v>442</v>
      </c>
      <c r="E140" s="72" t="s">
        <v>281</v>
      </c>
      <c r="F140" s="72" t="s">
        <v>266</v>
      </c>
      <c r="G140" s="262">
        <v>0</v>
      </c>
      <c r="H140" s="265">
        <v>0</v>
      </c>
      <c r="I140" s="271">
        <v>0</v>
      </c>
      <c r="J140" s="274">
        <v>0</v>
      </c>
      <c r="K140" s="268">
        <v>0</v>
      </c>
      <c r="L140" s="277">
        <v>0</v>
      </c>
      <c r="M140" s="15">
        <f t="shared" si="13"/>
        <v>0</v>
      </c>
      <c r="N140" s="15">
        <f t="shared" si="14"/>
        <v>0</v>
      </c>
      <c r="O140" s="66" t="str">
        <f>IF(M140&lt;75,"",VLOOKUP(M140,[1]Tabelle1!$J$16:$K$56,2,FALSE))</f>
        <v/>
      </c>
    </row>
    <row r="141" spans="1:15">
      <c r="A141" s="14">
        <f t="shared" si="10"/>
        <v>105</v>
      </c>
      <c r="B141" s="15">
        <f t="shared" si="11"/>
        <v>0</v>
      </c>
      <c r="C141" s="16" t="s">
        <v>15</v>
      </c>
      <c r="D141" s="15">
        <f t="shared" si="12"/>
        <v>442</v>
      </c>
      <c r="E141" s="72" t="s">
        <v>282</v>
      </c>
      <c r="F141" s="72" t="s">
        <v>266</v>
      </c>
      <c r="G141" s="262">
        <v>0</v>
      </c>
      <c r="H141" s="265">
        <v>0</v>
      </c>
      <c r="I141" s="271">
        <v>0</v>
      </c>
      <c r="J141" s="274">
        <v>0</v>
      </c>
      <c r="K141" s="268">
        <v>0</v>
      </c>
      <c r="L141" s="277">
        <v>0</v>
      </c>
      <c r="M141" s="15">
        <f t="shared" si="13"/>
        <v>0</v>
      </c>
      <c r="N141" s="15">
        <f t="shared" si="14"/>
        <v>0</v>
      </c>
      <c r="O141" s="66" t="str">
        <f>IF(M141&lt;75,"",VLOOKUP(M141,[1]Tabelle1!$J$16:$K$56,2,FALSE))</f>
        <v/>
      </c>
    </row>
    <row r="142" spans="1:15">
      <c r="A142" s="8">
        <f t="shared" si="10"/>
        <v>105</v>
      </c>
      <c r="B142" s="5">
        <f t="shared" si="11"/>
        <v>0</v>
      </c>
      <c r="C142" s="9" t="s">
        <v>15</v>
      </c>
      <c r="D142" s="5">
        <f t="shared" si="12"/>
        <v>442</v>
      </c>
      <c r="E142" s="72" t="s">
        <v>283</v>
      </c>
      <c r="F142" s="72" t="s">
        <v>266</v>
      </c>
      <c r="G142" s="262">
        <v>0</v>
      </c>
      <c r="H142" s="265">
        <v>0</v>
      </c>
      <c r="I142" s="271">
        <v>0</v>
      </c>
      <c r="J142" s="274">
        <v>0</v>
      </c>
      <c r="K142" s="268">
        <v>0</v>
      </c>
      <c r="L142" s="277">
        <v>0</v>
      </c>
      <c r="M142" s="15">
        <f t="shared" si="13"/>
        <v>0</v>
      </c>
      <c r="N142" s="15">
        <f t="shared" si="14"/>
        <v>0</v>
      </c>
      <c r="O142" s="66" t="str">
        <f>IF(M142&lt;75,"",VLOOKUP(M142,[1]Tabelle1!$J$16:$K$56,2,FALSE))</f>
        <v/>
      </c>
    </row>
    <row r="143" spans="1:15">
      <c r="A143" s="14">
        <f t="shared" si="10"/>
        <v>105</v>
      </c>
      <c r="B143" s="15">
        <f t="shared" si="11"/>
        <v>0</v>
      </c>
      <c r="C143" s="16" t="s">
        <v>15</v>
      </c>
      <c r="D143" s="15">
        <f t="shared" si="12"/>
        <v>442</v>
      </c>
      <c r="E143" s="72" t="s">
        <v>291</v>
      </c>
      <c r="F143" s="72" t="s">
        <v>154</v>
      </c>
      <c r="G143" s="262">
        <v>0</v>
      </c>
      <c r="H143" s="265">
        <v>0</v>
      </c>
      <c r="I143" s="271">
        <v>0</v>
      </c>
      <c r="J143" s="274">
        <v>0</v>
      </c>
      <c r="K143" s="268">
        <v>0</v>
      </c>
      <c r="L143" s="277">
        <v>0</v>
      </c>
      <c r="M143" s="15">
        <f t="shared" si="13"/>
        <v>0</v>
      </c>
      <c r="N143" s="15">
        <f t="shared" si="14"/>
        <v>0</v>
      </c>
      <c r="O143" s="66" t="str">
        <f>IF(M143&lt;75,"",VLOOKUP(M143,[1]Tabelle1!$J$16:$K$56,2,FALSE))</f>
        <v/>
      </c>
    </row>
    <row r="144" spans="1:15">
      <c r="A144" s="8">
        <f t="shared" si="10"/>
        <v>105</v>
      </c>
      <c r="B144" s="5">
        <f t="shared" si="11"/>
        <v>0</v>
      </c>
      <c r="C144" s="9" t="s">
        <v>15</v>
      </c>
      <c r="D144" s="5">
        <f t="shared" si="12"/>
        <v>442</v>
      </c>
      <c r="E144" s="72"/>
      <c r="F144" s="72"/>
      <c r="G144" s="262"/>
      <c r="H144" s="265"/>
      <c r="I144" s="271"/>
      <c r="J144" s="274"/>
      <c r="K144" s="268"/>
      <c r="L144" s="277"/>
      <c r="M144" s="15">
        <f t="shared" si="13"/>
        <v>0</v>
      </c>
      <c r="N144" s="15" t="e">
        <f t="shared" si="14"/>
        <v>#DIV/0!</v>
      </c>
      <c r="O144" s="66" t="str">
        <f>IF(M144&lt;75,"",VLOOKUP(M144,[1]Tabelle1!$J$16:$K$56,2,FALSE))</f>
        <v/>
      </c>
    </row>
    <row r="145" spans="1:15">
      <c r="A145" s="8">
        <f t="shared" si="10"/>
        <v>105</v>
      </c>
      <c r="B145" s="5">
        <f t="shared" si="11"/>
        <v>0</v>
      </c>
      <c r="C145" s="9" t="s">
        <v>15</v>
      </c>
      <c r="D145" s="5">
        <f t="shared" si="12"/>
        <v>442</v>
      </c>
      <c r="E145" s="72"/>
      <c r="F145" s="72"/>
      <c r="G145" s="262"/>
      <c r="H145" s="265"/>
      <c r="I145" s="271"/>
      <c r="J145" s="274"/>
      <c r="K145" s="268"/>
      <c r="L145" s="277"/>
      <c r="M145" s="15">
        <f t="shared" si="13"/>
        <v>0</v>
      </c>
      <c r="N145" s="15" t="e">
        <f t="shared" si="14"/>
        <v>#DIV/0!</v>
      </c>
      <c r="O145" s="66" t="str">
        <f>IF(M145&lt;75,"",VLOOKUP(M145,[1]Tabelle1!$J$16:$K$56,2,FALSE))</f>
        <v/>
      </c>
    </row>
    <row r="146" spans="1:15">
      <c r="A146" s="14">
        <f t="shared" si="10"/>
        <v>105</v>
      </c>
      <c r="B146" s="15">
        <f t="shared" si="11"/>
        <v>0</v>
      </c>
      <c r="C146" s="16" t="s">
        <v>15</v>
      </c>
      <c r="D146" s="15">
        <f t="shared" si="12"/>
        <v>442</v>
      </c>
      <c r="E146" s="72"/>
      <c r="F146" s="72"/>
      <c r="G146" s="262"/>
      <c r="H146" s="265"/>
      <c r="I146" s="271"/>
      <c r="J146" s="274"/>
      <c r="K146" s="268"/>
      <c r="L146" s="277"/>
      <c r="M146" s="15">
        <f t="shared" si="13"/>
        <v>0</v>
      </c>
      <c r="N146" s="15" t="e">
        <f t="shared" si="14"/>
        <v>#DIV/0!</v>
      </c>
      <c r="O146" s="66" t="str">
        <f>IF(M146&lt;75,"",VLOOKUP(M146,[1]Tabelle1!$J$16:$K$56,2,FALSE))</f>
        <v/>
      </c>
    </row>
    <row r="147" spans="1:15">
      <c r="A147" s="14">
        <f t="shared" si="10"/>
        <v>105</v>
      </c>
      <c r="B147" s="15">
        <f t="shared" si="11"/>
        <v>0</v>
      </c>
      <c r="C147" s="16" t="s">
        <v>15</v>
      </c>
      <c r="D147" s="15">
        <f t="shared" si="12"/>
        <v>442</v>
      </c>
      <c r="E147" s="72"/>
      <c r="F147" s="72"/>
      <c r="G147" s="262"/>
      <c r="H147" s="265"/>
      <c r="I147" s="271"/>
      <c r="J147" s="274"/>
      <c r="K147" s="268"/>
      <c r="L147" s="277"/>
      <c r="M147" s="15">
        <f t="shared" si="13"/>
        <v>0</v>
      </c>
      <c r="N147" s="15" t="e">
        <f t="shared" si="14"/>
        <v>#DIV/0!</v>
      </c>
      <c r="O147" s="66" t="str">
        <f>IF(M147&lt;75,"",VLOOKUP(M147,[1]Tabelle1!$J$16:$K$56,2,FALSE))</f>
        <v/>
      </c>
    </row>
    <row r="148" spans="1:15">
      <c r="A148" s="14">
        <f t="shared" si="10"/>
        <v>105</v>
      </c>
      <c r="B148" s="15">
        <f t="shared" si="11"/>
        <v>0</v>
      </c>
      <c r="C148" s="16" t="s">
        <v>15</v>
      </c>
      <c r="D148" s="15">
        <f t="shared" si="12"/>
        <v>442</v>
      </c>
      <c r="E148" s="72"/>
      <c r="F148" s="72"/>
      <c r="G148" s="262"/>
      <c r="H148" s="265"/>
      <c r="I148" s="271"/>
      <c r="J148" s="274"/>
      <c r="K148" s="268"/>
      <c r="L148" s="277"/>
      <c r="M148" s="15">
        <f t="shared" si="13"/>
        <v>0</v>
      </c>
      <c r="N148" s="15" t="e">
        <f t="shared" si="14"/>
        <v>#DIV/0!</v>
      </c>
      <c r="O148" s="66" t="str">
        <f>IF(M148&lt;75,"",VLOOKUP(M148,[1]Tabelle1!$J$16:$K$56,2,FALSE))</f>
        <v/>
      </c>
    </row>
    <row r="149" spans="1:15">
      <c r="A149" s="8">
        <f t="shared" si="10"/>
        <v>105</v>
      </c>
      <c r="B149" s="5">
        <f t="shared" si="11"/>
        <v>0</v>
      </c>
      <c r="C149" s="9" t="s">
        <v>15</v>
      </c>
      <c r="D149" s="5">
        <f t="shared" si="12"/>
        <v>442</v>
      </c>
      <c r="E149" s="72"/>
      <c r="F149" s="72"/>
      <c r="G149" s="262"/>
      <c r="H149" s="265"/>
      <c r="I149" s="271"/>
      <c r="J149" s="274"/>
      <c r="K149" s="268"/>
      <c r="L149" s="277"/>
      <c r="M149" s="15">
        <f t="shared" si="13"/>
        <v>0</v>
      </c>
      <c r="N149" s="15" t="e">
        <f t="shared" si="14"/>
        <v>#DIV/0!</v>
      </c>
      <c r="O149" s="66" t="str">
        <f>IF(M149&lt;75,"",VLOOKUP(M149,[1]Tabelle1!$J$16:$K$56,2,FALSE))</f>
        <v/>
      </c>
    </row>
    <row r="150" spans="1:15">
      <c r="A150" s="8">
        <f t="shared" si="10"/>
        <v>105</v>
      </c>
      <c r="B150" s="5">
        <f t="shared" si="11"/>
        <v>0</v>
      </c>
      <c r="C150" s="5"/>
      <c r="D150" s="5">
        <f t="shared" si="12"/>
        <v>442</v>
      </c>
      <c r="E150" s="72"/>
      <c r="F150" s="72"/>
      <c r="G150" s="262"/>
      <c r="H150" s="265"/>
      <c r="I150" s="271"/>
      <c r="J150" s="274"/>
      <c r="K150" s="268"/>
      <c r="L150" s="277"/>
      <c r="M150" s="15">
        <f t="shared" si="13"/>
        <v>0</v>
      </c>
      <c r="N150" s="15" t="e">
        <f t="shared" si="14"/>
        <v>#DIV/0!</v>
      </c>
      <c r="O150" s="66" t="str">
        <f>IF(M150&lt;75,"",VLOOKUP(M150,[1]Tabelle1!$J$16:$K$56,2,FALSE))</f>
        <v/>
      </c>
    </row>
    <row r="151" spans="1:15">
      <c r="A151" s="14">
        <f t="shared" si="10"/>
        <v>105</v>
      </c>
      <c r="B151" s="15">
        <f t="shared" si="11"/>
        <v>0</v>
      </c>
      <c r="C151" s="16" t="s">
        <v>15</v>
      </c>
      <c r="D151" s="15">
        <f t="shared" si="12"/>
        <v>442</v>
      </c>
      <c r="E151" s="72"/>
      <c r="F151" s="72"/>
      <c r="G151" s="262"/>
      <c r="H151" s="265"/>
      <c r="I151" s="271"/>
      <c r="J151" s="274"/>
      <c r="K151" s="268"/>
      <c r="L151" s="277"/>
      <c r="M151" s="15">
        <f t="shared" si="13"/>
        <v>0</v>
      </c>
      <c r="N151" s="15" t="e">
        <f t="shared" si="14"/>
        <v>#DIV/0!</v>
      </c>
      <c r="O151" s="66" t="str">
        <f>IF(M151&lt;75,"",VLOOKUP(M151,[1]Tabelle1!$J$16:$K$56,2,FALSE))</f>
        <v/>
      </c>
    </row>
    <row r="152" spans="1:15">
      <c r="A152" s="14">
        <f t="shared" si="10"/>
        <v>105</v>
      </c>
      <c r="B152" s="15">
        <f t="shared" si="11"/>
        <v>0</v>
      </c>
      <c r="C152" s="16"/>
      <c r="D152" s="15">
        <f t="shared" si="12"/>
        <v>442</v>
      </c>
      <c r="E152" s="72"/>
      <c r="F152" s="72"/>
      <c r="G152" s="262"/>
      <c r="H152" s="265"/>
      <c r="I152" s="271"/>
      <c r="J152" s="274"/>
      <c r="K152" s="268"/>
      <c r="L152" s="277"/>
      <c r="M152" s="15">
        <f t="shared" si="13"/>
        <v>0</v>
      </c>
      <c r="N152" s="15" t="e">
        <f t="shared" si="14"/>
        <v>#DIV/0!</v>
      </c>
      <c r="O152" s="66" t="str">
        <f>IF(M152&lt;75,"",VLOOKUP(M152,[1]Tabelle1!$J$16:$K$56,2,FALSE))</f>
        <v/>
      </c>
    </row>
    <row r="153" spans="1:15">
      <c r="A153" s="8">
        <f t="shared" si="10"/>
        <v>105</v>
      </c>
      <c r="B153" s="5">
        <f t="shared" si="11"/>
        <v>0</v>
      </c>
      <c r="C153" s="9" t="s">
        <v>15</v>
      </c>
      <c r="D153" s="5">
        <f t="shared" si="12"/>
        <v>442</v>
      </c>
      <c r="E153" s="72"/>
      <c r="F153" s="72"/>
      <c r="G153" s="262"/>
      <c r="H153" s="265"/>
      <c r="I153" s="271"/>
      <c r="J153" s="274"/>
      <c r="K153" s="268"/>
      <c r="L153" s="277"/>
      <c r="M153" s="15">
        <f t="shared" si="13"/>
        <v>0</v>
      </c>
      <c r="N153" s="15" t="e">
        <f t="shared" si="14"/>
        <v>#DIV/0!</v>
      </c>
      <c r="O153" s="66" t="str">
        <f>IF(M153&lt;75,"",VLOOKUP(M153,[1]Tabelle1!$J$16:$K$56,2,FALSE))</f>
        <v/>
      </c>
    </row>
    <row r="154" spans="1:15">
      <c r="A154" s="14">
        <f t="shared" si="10"/>
        <v>105</v>
      </c>
      <c r="B154" s="15">
        <f t="shared" si="11"/>
        <v>0</v>
      </c>
      <c r="C154" s="16" t="s">
        <v>15</v>
      </c>
      <c r="D154" s="15">
        <f t="shared" si="12"/>
        <v>442</v>
      </c>
      <c r="E154" s="72"/>
      <c r="F154" s="72"/>
      <c r="G154" s="262"/>
      <c r="H154" s="265"/>
      <c r="I154" s="271"/>
      <c r="J154" s="274"/>
      <c r="K154" s="268"/>
      <c r="L154" s="277"/>
      <c r="M154" s="15">
        <f t="shared" si="13"/>
        <v>0</v>
      </c>
      <c r="N154" s="15" t="e">
        <f t="shared" si="14"/>
        <v>#DIV/0!</v>
      </c>
      <c r="O154" s="66" t="str">
        <f>IF(M154&lt;75,"",VLOOKUP(M154,[1]Tabelle1!$J$16:$K$56,2,FALSE))</f>
        <v/>
      </c>
    </row>
    <row r="155" spans="1:15">
      <c r="A155" s="14">
        <f t="shared" si="10"/>
        <v>105</v>
      </c>
      <c r="B155" s="15">
        <f t="shared" si="11"/>
        <v>0</v>
      </c>
      <c r="C155" s="16"/>
      <c r="D155" s="15">
        <f t="shared" si="12"/>
        <v>442</v>
      </c>
      <c r="E155" s="72"/>
      <c r="F155" s="72"/>
      <c r="G155" s="262"/>
      <c r="H155" s="265"/>
      <c r="I155" s="271"/>
      <c r="J155" s="274"/>
      <c r="K155" s="268"/>
      <c r="L155" s="277"/>
      <c r="M155" s="15">
        <f t="shared" si="13"/>
        <v>0</v>
      </c>
      <c r="N155" s="15" t="e">
        <f t="shared" si="14"/>
        <v>#DIV/0!</v>
      </c>
      <c r="O155" s="66" t="str">
        <f>IF(M155&lt;75,"",VLOOKUP(M155,[1]Tabelle1!$J$16:$K$56,2,FALSE))</f>
        <v/>
      </c>
    </row>
    <row r="156" spans="1:15">
      <c r="A156" s="14">
        <f t="shared" si="10"/>
        <v>105</v>
      </c>
      <c r="B156" s="15">
        <f t="shared" si="11"/>
        <v>0</v>
      </c>
      <c r="C156" s="16" t="s">
        <v>15</v>
      </c>
      <c r="D156" s="15">
        <f t="shared" si="12"/>
        <v>442</v>
      </c>
      <c r="E156" s="72"/>
      <c r="F156" s="72"/>
      <c r="G156" s="262"/>
      <c r="H156" s="265"/>
      <c r="I156" s="271"/>
      <c r="J156" s="274"/>
      <c r="K156" s="268"/>
      <c r="L156" s="277"/>
      <c r="M156" s="15">
        <f t="shared" si="13"/>
        <v>0</v>
      </c>
      <c r="N156" s="15" t="e">
        <f t="shared" si="14"/>
        <v>#DIV/0!</v>
      </c>
      <c r="O156" s="66" t="str">
        <f>IF(M156&lt;75,"",VLOOKUP(M156,[1]Tabelle1!$J$16:$K$56,2,FALSE))</f>
        <v/>
      </c>
    </row>
    <row r="157" spans="1:15">
      <c r="A157" s="14">
        <f t="shared" si="10"/>
        <v>105</v>
      </c>
      <c r="B157" s="15">
        <f t="shared" si="11"/>
        <v>0</v>
      </c>
      <c r="C157" s="16" t="s">
        <v>15</v>
      </c>
      <c r="D157" s="15">
        <f t="shared" si="12"/>
        <v>442</v>
      </c>
      <c r="E157" s="72"/>
      <c r="F157" s="72"/>
      <c r="G157" s="262"/>
      <c r="H157" s="265"/>
      <c r="I157" s="271"/>
      <c r="J157" s="274"/>
      <c r="K157" s="268"/>
      <c r="L157" s="277"/>
      <c r="M157" s="15">
        <f t="shared" si="13"/>
        <v>0</v>
      </c>
      <c r="N157" s="15" t="e">
        <f t="shared" si="14"/>
        <v>#DIV/0!</v>
      </c>
      <c r="O157" s="66" t="str">
        <f>IF(M157&lt;75,"",VLOOKUP(M157,[1]Tabelle1!$J$16:$K$56,2,FALSE))</f>
        <v/>
      </c>
    </row>
    <row r="158" spans="1:15">
      <c r="A158" s="8">
        <f t="shared" si="10"/>
        <v>105</v>
      </c>
      <c r="B158" s="5">
        <f t="shared" si="11"/>
        <v>0</v>
      </c>
      <c r="C158" s="9" t="s">
        <v>15</v>
      </c>
      <c r="D158" s="5">
        <f t="shared" si="12"/>
        <v>442</v>
      </c>
      <c r="E158" s="72"/>
      <c r="F158" s="72"/>
      <c r="G158" s="262"/>
      <c r="H158" s="265"/>
      <c r="I158" s="271"/>
      <c r="J158" s="274"/>
      <c r="K158" s="268"/>
      <c r="L158" s="277"/>
      <c r="M158" s="15">
        <f t="shared" si="13"/>
        <v>0</v>
      </c>
      <c r="N158" s="15" t="e">
        <f t="shared" si="14"/>
        <v>#DIV/0!</v>
      </c>
      <c r="O158" s="66" t="str">
        <f>IF(M158&lt;75,"",VLOOKUP(M158,[1]Tabelle1!$J$16:$K$56,2,FALSE))</f>
        <v/>
      </c>
    </row>
    <row r="159" spans="1:15">
      <c r="A159" s="14">
        <f t="shared" si="10"/>
        <v>105</v>
      </c>
      <c r="B159" s="15">
        <f t="shared" si="11"/>
        <v>0</v>
      </c>
      <c r="C159" s="16" t="s">
        <v>15</v>
      </c>
      <c r="D159" s="15">
        <f t="shared" si="12"/>
        <v>442</v>
      </c>
      <c r="E159" s="72"/>
      <c r="F159" s="72"/>
      <c r="G159" s="262"/>
      <c r="H159" s="265"/>
      <c r="I159" s="271"/>
      <c r="J159" s="274"/>
      <c r="K159" s="268"/>
      <c r="L159" s="277"/>
      <c r="M159" s="15">
        <f t="shared" si="13"/>
        <v>0</v>
      </c>
      <c r="N159" s="15" t="e">
        <f t="shared" si="14"/>
        <v>#DIV/0!</v>
      </c>
      <c r="O159" s="66" t="str">
        <f>IF(M159&lt;75,"",VLOOKUP(M159,[1]Tabelle1!$J$16:$K$56,2,FALSE))</f>
        <v/>
      </c>
    </row>
    <row r="160" spans="1:15">
      <c r="A160" s="14">
        <f t="shared" si="10"/>
        <v>105</v>
      </c>
      <c r="B160" s="15">
        <f t="shared" si="11"/>
        <v>0</v>
      </c>
      <c r="C160" s="16" t="s">
        <v>15</v>
      </c>
      <c r="D160" s="15">
        <f t="shared" si="12"/>
        <v>442</v>
      </c>
      <c r="E160" s="72"/>
      <c r="F160" s="72"/>
      <c r="G160" s="262"/>
      <c r="H160" s="265"/>
      <c r="I160" s="271"/>
      <c r="J160" s="274"/>
      <c r="K160" s="268"/>
      <c r="L160" s="277"/>
      <c r="M160" s="15">
        <f t="shared" si="13"/>
        <v>0</v>
      </c>
      <c r="N160" s="15" t="e">
        <f t="shared" si="14"/>
        <v>#DIV/0!</v>
      </c>
      <c r="O160" s="66" t="str">
        <f>IF(M160&lt;75,"",VLOOKUP(M160,[1]Tabelle1!$J$16:$K$56,2,FALSE))</f>
        <v/>
      </c>
    </row>
    <row r="161" spans="1:15">
      <c r="A161" s="14">
        <f t="shared" si="10"/>
        <v>105</v>
      </c>
      <c r="B161" s="15">
        <f t="shared" si="11"/>
        <v>0</v>
      </c>
      <c r="C161" s="16" t="s">
        <v>15</v>
      </c>
      <c r="D161" s="15">
        <f t="shared" si="12"/>
        <v>442</v>
      </c>
      <c r="E161" s="72"/>
      <c r="F161" s="72"/>
      <c r="G161" s="262"/>
      <c r="H161" s="265"/>
      <c r="I161" s="271"/>
      <c r="J161" s="274"/>
      <c r="K161" s="268"/>
      <c r="L161" s="277"/>
      <c r="M161" s="15">
        <f t="shared" si="13"/>
        <v>0</v>
      </c>
      <c r="N161" s="15" t="e">
        <f t="shared" si="14"/>
        <v>#DIV/0!</v>
      </c>
      <c r="O161" s="66" t="str">
        <f>IF(M161&lt;75,"",VLOOKUP(M161,[1]Tabelle1!$J$16:$K$56,2,FALSE))</f>
        <v/>
      </c>
    </row>
    <row r="162" spans="1:15">
      <c r="A162" s="14">
        <f t="shared" si="10"/>
        <v>105</v>
      </c>
      <c r="B162" s="15">
        <f t="shared" si="11"/>
        <v>0</v>
      </c>
      <c r="C162" s="16" t="s">
        <v>15</v>
      </c>
      <c r="D162" s="15">
        <f t="shared" si="12"/>
        <v>442</v>
      </c>
      <c r="E162" s="72"/>
      <c r="F162" s="72"/>
      <c r="G162" s="262"/>
      <c r="H162" s="265"/>
      <c r="I162" s="271"/>
      <c r="J162" s="274"/>
      <c r="K162" s="268"/>
      <c r="L162" s="277"/>
      <c r="M162" s="15">
        <f t="shared" si="13"/>
        <v>0</v>
      </c>
      <c r="N162" s="15" t="e">
        <f t="shared" si="14"/>
        <v>#DIV/0!</v>
      </c>
      <c r="O162" s="66" t="str">
        <f>IF(M162&lt;75,"",VLOOKUP(M162,[1]Tabelle1!$J$16:$K$56,2,FALSE))</f>
        <v/>
      </c>
    </row>
    <row r="163" spans="1:15">
      <c r="A163" s="8">
        <f t="shared" si="10"/>
        <v>105</v>
      </c>
      <c r="B163" s="5">
        <f t="shared" si="11"/>
        <v>0</v>
      </c>
      <c r="C163" s="9" t="s">
        <v>15</v>
      </c>
      <c r="D163" s="5">
        <f t="shared" si="12"/>
        <v>442</v>
      </c>
      <c r="E163" s="72"/>
      <c r="F163" s="72"/>
      <c r="G163" s="262"/>
      <c r="H163" s="265"/>
      <c r="I163" s="271"/>
      <c r="J163" s="274"/>
      <c r="K163" s="268"/>
      <c r="L163" s="277"/>
      <c r="M163" s="15">
        <f t="shared" si="13"/>
        <v>0</v>
      </c>
      <c r="N163" s="15" t="e">
        <f t="shared" si="14"/>
        <v>#DIV/0!</v>
      </c>
      <c r="O163" s="66" t="str">
        <f>IF(M163&lt;75,"",VLOOKUP(M163,[1]Tabelle1!$J$16:$K$56,2,FALSE))</f>
        <v/>
      </c>
    </row>
    <row r="164" spans="1:15">
      <c r="A164" s="8">
        <f t="shared" si="10"/>
        <v>105</v>
      </c>
      <c r="B164" s="5">
        <f t="shared" si="11"/>
        <v>0</v>
      </c>
      <c r="C164" s="9" t="s">
        <v>15</v>
      </c>
      <c r="D164" s="5">
        <f t="shared" si="12"/>
        <v>442</v>
      </c>
      <c r="E164" s="72"/>
      <c r="F164" s="72"/>
      <c r="G164" s="262"/>
      <c r="H164" s="265"/>
      <c r="I164" s="271"/>
      <c r="J164" s="274"/>
      <c r="K164" s="268"/>
      <c r="L164" s="277"/>
      <c r="M164" s="15">
        <f t="shared" si="13"/>
        <v>0</v>
      </c>
      <c r="N164" s="15" t="e">
        <f t="shared" si="14"/>
        <v>#DIV/0!</v>
      </c>
      <c r="O164" s="66" t="str">
        <f>IF(M164&lt;75,"",VLOOKUP(M164,[1]Tabelle1!$J$16:$K$56,2,FALSE))</f>
        <v/>
      </c>
    </row>
    <row r="165" spans="1:15">
      <c r="A165" s="8">
        <f t="shared" si="10"/>
        <v>105</v>
      </c>
      <c r="B165" s="5">
        <f t="shared" si="11"/>
        <v>0</v>
      </c>
      <c r="C165" s="9" t="s">
        <v>15</v>
      </c>
      <c r="D165" s="5">
        <f t="shared" si="12"/>
        <v>442</v>
      </c>
      <c r="E165" s="72"/>
      <c r="F165" s="72"/>
      <c r="G165" s="262"/>
      <c r="H165" s="265"/>
      <c r="I165" s="271"/>
      <c r="J165" s="274"/>
      <c r="K165" s="268"/>
      <c r="L165" s="277"/>
      <c r="M165" s="15">
        <f t="shared" si="13"/>
        <v>0</v>
      </c>
      <c r="N165" s="15" t="e">
        <f t="shared" si="14"/>
        <v>#DIV/0!</v>
      </c>
      <c r="O165" s="66" t="str">
        <f>IF(M165&lt;75,"",VLOOKUP(M165,[1]Tabelle1!$J$16:$K$56,2,FALSE))</f>
        <v/>
      </c>
    </row>
    <row r="166" spans="1:15">
      <c r="A166" s="14">
        <f t="shared" si="10"/>
        <v>105</v>
      </c>
      <c r="B166" s="15">
        <f t="shared" si="11"/>
        <v>0</v>
      </c>
      <c r="C166" s="16" t="s">
        <v>15</v>
      </c>
      <c r="D166" s="15">
        <f t="shared" si="12"/>
        <v>442</v>
      </c>
      <c r="E166" s="72"/>
      <c r="F166" s="72"/>
      <c r="G166" s="262"/>
      <c r="H166" s="265"/>
      <c r="I166" s="271"/>
      <c r="J166" s="274"/>
      <c r="K166" s="268"/>
      <c r="L166" s="277"/>
      <c r="M166" s="15">
        <f t="shared" si="13"/>
        <v>0</v>
      </c>
      <c r="N166" s="15" t="e">
        <f t="shared" si="14"/>
        <v>#DIV/0!</v>
      </c>
      <c r="O166" s="66" t="str">
        <f>IF(M166&lt;75,"",VLOOKUP(M166,[1]Tabelle1!$J$16:$K$56,2,FALSE))</f>
        <v/>
      </c>
    </row>
    <row r="167" spans="1:15">
      <c r="A167" s="14">
        <f t="shared" si="10"/>
        <v>105</v>
      </c>
      <c r="B167" s="15">
        <f t="shared" si="11"/>
        <v>0</v>
      </c>
      <c r="C167" s="16" t="s">
        <v>15</v>
      </c>
      <c r="D167" s="15">
        <f t="shared" si="12"/>
        <v>442</v>
      </c>
      <c r="E167" s="72"/>
      <c r="F167" s="72"/>
      <c r="G167" s="262"/>
      <c r="H167" s="265"/>
      <c r="I167" s="271"/>
      <c r="J167" s="274"/>
      <c r="K167" s="268"/>
      <c r="L167" s="277"/>
      <c r="M167" s="15">
        <f t="shared" si="13"/>
        <v>0</v>
      </c>
      <c r="N167" s="15" t="e">
        <f t="shared" si="14"/>
        <v>#DIV/0!</v>
      </c>
      <c r="O167" s="66" t="str">
        <f>IF(M167&lt;75,"",VLOOKUP(M167,[1]Tabelle1!$J$16:$K$56,2,FALSE))</f>
        <v/>
      </c>
    </row>
    <row r="168" spans="1:15">
      <c r="A168" s="8">
        <f t="shared" si="10"/>
        <v>105</v>
      </c>
      <c r="B168" s="5">
        <f t="shared" si="11"/>
        <v>0</v>
      </c>
      <c r="C168" s="9" t="s">
        <v>15</v>
      </c>
      <c r="D168" s="5">
        <f t="shared" si="12"/>
        <v>442</v>
      </c>
      <c r="E168" s="72"/>
      <c r="F168" s="72"/>
      <c r="G168" s="262"/>
      <c r="H168" s="265"/>
      <c r="I168" s="271"/>
      <c r="J168" s="274"/>
      <c r="K168" s="268"/>
      <c r="L168" s="277"/>
      <c r="M168" s="19">
        <f t="shared" si="13"/>
        <v>0</v>
      </c>
      <c r="N168" s="15" t="e">
        <f t="shared" si="14"/>
        <v>#DIV/0!</v>
      </c>
      <c r="O168" s="17" t="str">
        <f>IF(M168&lt;75,"",VLOOKUP(M168,[1]Tabelle1!$J$16:$K$56,2,FALSE))</f>
        <v/>
      </c>
    </row>
    <row r="169" spans="1:15">
      <c r="A169" s="14">
        <f t="shared" si="10"/>
        <v>105</v>
      </c>
      <c r="B169" s="15">
        <f t="shared" si="11"/>
        <v>0</v>
      </c>
      <c r="C169" s="16" t="s">
        <v>15</v>
      </c>
      <c r="D169" s="15">
        <f t="shared" si="12"/>
        <v>442</v>
      </c>
      <c r="E169" s="72"/>
      <c r="F169" s="72"/>
      <c r="G169" s="262"/>
      <c r="H169" s="265"/>
      <c r="I169" s="271"/>
      <c r="J169" s="274"/>
      <c r="K169" s="268"/>
      <c r="L169" s="277"/>
      <c r="M169" s="15">
        <f t="shared" si="13"/>
        <v>0</v>
      </c>
      <c r="N169" s="15" t="e">
        <f t="shared" si="14"/>
        <v>#DIV/0!</v>
      </c>
      <c r="O169" s="66" t="str">
        <f>IF(M169&lt;75,"",VLOOKUP(M169,[1]Tabelle1!$J$16:$K$56,2,FALSE))</f>
        <v/>
      </c>
    </row>
    <row r="170" spans="1:15">
      <c r="A170" s="8">
        <f t="shared" si="10"/>
        <v>105</v>
      </c>
      <c r="B170" s="5">
        <f t="shared" si="11"/>
        <v>0</v>
      </c>
      <c r="C170" s="9" t="s">
        <v>15</v>
      </c>
      <c r="D170" s="5">
        <f t="shared" si="12"/>
        <v>442</v>
      </c>
      <c r="E170" s="72"/>
      <c r="F170" s="72"/>
      <c r="G170" s="262"/>
      <c r="H170" s="265"/>
      <c r="I170" s="271"/>
      <c r="J170" s="274"/>
      <c r="K170" s="268"/>
      <c r="L170" s="277"/>
      <c r="M170" s="15">
        <f t="shared" si="13"/>
        <v>0</v>
      </c>
      <c r="N170" s="15" t="e">
        <f t="shared" si="14"/>
        <v>#DIV/0!</v>
      </c>
      <c r="O170" s="66" t="str">
        <f>IF(M170&lt;75,"",VLOOKUP(M170,[1]Tabelle1!$J$16:$K$56,2,FALSE))</f>
        <v/>
      </c>
    </row>
    <row r="171" spans="1:15">
      <c r="A171" s="14">
        <f t="shared" si="10"/>
        <v>105</v>
      </c>
      <c r="B171" s="15">
        <f t="shared" si="11"/>
        <v>0</v>
      </c>
      <c r="C171" s="16" t="s">
        <v>15</v>
      </c>
      <c r="D171" s="15">
        <f t="shared" si="12"/>
        <v>442</v>
      </c>
      <c r="E171" s="72"/>
      <c r="F171" s="72"/>
      <c r="G171" s="262"/>
      <c r="H171" s="265"/>
      <c r="I171" s="271"/>
      <c r="J171" s="274"/>
      <c r="K171" s="268"/>
      <c r="L171" s="277"/>
      <c r="M171" s="15">
        <f t="shared" si="13"/>
        <v>0</v>
      </c>
      <c r="N171" s="15" t="e">
        <f t="shared" si="14"/>
        <v>#DIV/0!</v>
      </c>
      <c r="O171" s="66" t="str">
        <f>IF(M171&lt;75,"",VLOOKUP(M171,[1]Tabelle1!$J$16:$K$56,2,FALSE))</f>
        <v/>
      </c>
    </row>
    <row r="172" spans="1:15">
      <c r="A172" s="14">
        <f t="shared" si="10"/>
        <v>105</v>
      </c>
      <c r="B172" s="15">
        <f t="shared" si="11"/>
        <v>0</v>
      </c>
      <c r="C172" s="16"/>
      <c r="D172" s="15">
        <f t="shared" si="12"/>
        <v>442</v>
      </c>
      <c r="E172" s="72"/>
      <c r="F172" s="72"/>
      <c r="G172" s="262"/>
      <c r="H172" s="265"/>
      <c r="I172" s="271"/>
      <c r="J172" s="274"/>
      <c r="K172" s="268"/>
      <c r="L172" s="277"/>
      <c r="M172" s="15">
        <f t="shared" si="13"/>
        <v>0</v>
      </c>
      <c r="N172" s="15" t="e">
        <f t="shared" si="14"/>
        <v>#DIV/0!</v>
      </c>
      <c r="O172" s="66" t="str">
        <f>IF(M172&lt;75,"",VLOOKUP(M172,[1]Tabelle1!$J$16:$K$56,2,FALSE))</f>
        <v/>
      </c>
    </row>
    <row r="173" spans="1:15">
      <c r="A173" s="14">
        <f t="shared" si="10"/>
        <v>105</v>
      </c>
      <c r="B173" s="15">
        <f t="shared" si="11"/>
        <v>0</v>
      </c>
      <c r="C173" s="16" t="s">
        <v>15</v>
      </c>
      <c r="D173" s="15">
        <f t="shared" si="12"/>
        <v>442</v>
      </c>
      <c r="E173" s="72"/>
      <c r="F173" s="72"/>
      <c r="G173" s="262"/>
      <c r="H173" s="265"/>
      <c r="I173" s="271"/>
      <c r="J173" s="274"/>
      <c r="K173" s="268"/>
      <c r="L173" s="277"/>
      <c r="M173" s="15">
        <f t="shared" si="13"/>
        <v>0</v>
      </c>
      <c r="N173" s="15" t="e">
        <f t="shared" si="14"/>
        <v>#DIV/0!</v>
      </c>
      <c r="O173" s="66" t="str">
        <f>IF(M173&lt;75,"",VLOOKUP(M173,[1]Tabelle1!$J$16:$K$56,2,FALSE))</f>
        <v/>
      </c>
    </row>
    <row r="174" spans="1:15">
      <c r="A174" s="8">
        <f t="shared" si="10"/>
        <v>105</v>
      </c>
      <c r="B174" s="5">
        <f t="shared" si="11"/>
        <v>0</v>
      </c>
      <c r="C174" s="9" t="s">
        <v>15</v>
      </c>
      <c r="D174" s="5">
        <f t="shared" si="12"/>
        <v>442</v>
      </c>
      <c r="E174" s="72"/>
      <c r="F174" s="72"/>
      <c r="G174" s="262"/>
      <c r="H174" s="265"/>
      <c r="I174" s="271"/>
      <c r="J174" s="274"/>
      <c r="K174" s="268"/>
      <c r="L174" s="277"/>
      <c r="M174" s="15">
        <f t="shared" si="13"/>
        <v>0</v>
      </c>
      <c r="N174" s="15" t="e">
        <f t="shared" si="14"/>
        <v>#DIV/0!</v>
      </c>
      <c r="O174" s="66" t="str">
        <f>IF(M174&lt;75,"",VLOOKUP(M174,[1]Tabelle1!$J$16:$K$56,2,FALSE))</f>
        <v/>
      </c>
    </row>
    <row r="175" spans="1:15">
      <c r="A175" s="8">
        <f t="shared" si="10"/>
        <v>105</v>
      </c>
      <c r="B175" s="5">
        <f t="shared" si="11"/>
        <v>0</v>
      </c>
      <c r="C175" s="9" t="s">
        <v>15</v>
      </c>
      <c r="D175" s="5">
        <f t="shared" si="12"/>
        <v>442</v>
      </c>
      <c r="E175" s="72"/>
      <c r="F175" s="72"/>
      <c r="G175" s="262"/>
      <c r="H175" s="265"/>
      <c r="I175" s="271"/>
      <c r="J175" s="274"/>
      <c r="K175" s="268"/>
      <c r="L175" s="277"/>
      <c r="M175" s="15">
        <f t="shared" si="13"/>
        <v>0</v>
      </c>
      <c r="N175" s="15" t="e">
        <f t="shared" si="14"/>
        <v>#DIV/0!</v>
      </c>
      <c r="O175" s="66" t="str">
        <f>IF(M175&lt;75,"",VLOOKUP(M175,[1]Tabelle1!$J$16:$K$56,2,FALSE))</f>
        <v/>
      </c>
    </row>
    <row r="176" spans="1:15">
      <c r="A176" s="8">
        <f t="shared" si="10"/>
        <v>105</v>
      </c>
      <c r="B176" s="5">
        <f t="shared" si="11"/>
        <v>0</v>
      </c>
      <c r="C176" s="9" t="s">
        <v>15</v>
      </c>
      <c r="D176" s="5">
        <f t="shared" si="12"/>
        <v>442</v>
      </c>
      <c r="E176" s="72"/>
      <c r="F176" s="72"/>
      <c r="G176" s="262"/>
      <c r="H176" s="265"/>
      <c r="I176" s="271"/>
      <c r="J176" s="274"/>
      <c r="K176" s="268"/>
      <c r="L176" s="277"/>
      <c r="M176" s="15">
        <f t="shared" si="13"/>
        <v>0</v>
      </c>
      <c r="N176" s="15" t="e">
        <f t="shared" si="14"/>
        <v>#DIV/0!</v>
      </c>
      <c r="O176" s="66" t="str">
        <f>IF(M176&lt;75,"",VLOOKUP(M176,[1]Tabelle1!$J$16:$K$56,2,FALSE))</f>
        <v/>
      </c>
    </row>
    <row r="177" spans="1:15">
      <c r="A177" s="8">
        <f t="shared" si="10"/>
        <v>105</v>
      </c>
      <c r="B177" s="5">
        <f t="shared" si="11"/>
        <v>0</v>
      </c>
      <c r="C177" s="9" t="s">
        <v>15</v>
      </c>
      <c r="D177" s="5">
        <f t="shared" si="12"/>
        <v>442</v>
      </c>
      <c r="E177" s="72"/>
      <c r="F177" s="72"/>
      <c r="G177" s="262"/>
      <c r="H177" s="265"/>
      <c r="I177" s="271"/>
      <c r="J177" s="274"/>
      <c r="K177" s="268"/>
      <c r="L177" s="277"/>
      <c r="M177" s="15">
        <f t="shared" si="13"/>
        <v>0</v>
      </c>
      <c r="N177" s="15" t="e">
        <f t="shared" si="14"/>
        <v>#DIV/0!</v>
      </c>
      <c r="O177" s="66" t="str">
        <f>IF(M177&lt;75,"",VLOOKUP(M177,[1]Tabelle1!$J$16:$K$56,2,FALSE))</f>
        <v/>
      </c>
    </row>
    <row r="178" spans="1:15">
      <c r="A178" s="8">
        <f t="shared" si="10"/>
        <v>105</v>
      </c>
      <c r="B178" s="5">
        <f t="shared" si="11"/>
        <v>0</v>
      </c>
      <c r="C178" s="9" t="s">
        <v>15</v>
      </c>
      <c r="D178" s="5">
        <f t="shared" si="12"/>
        <v>442</v>
      </c>
      <c r="E178" s="72"/>
      <c r="F178" s="72"/>
      <c r="G178" s="262"/>
      <c r="H178" s="265"/>
      <c r="I178" s="271"/>
      <c r="J178" s="274"/>
      <c r="K178" s="268"/>
      <c r="L178" s="277"/>
      <c r="M178" s="15">
        <f t="shared" si="13"/>
        <v>0</v>
      </c>
      <c r="N178" s="15" t="e">
        <f t="shared" si="14"/>
        <v>#DIV/0!</v>
      </c>
      <c r="O178" s="66" t="str">
        <f>IF(M178&lt;75,"",VLOOKUP(M178,[1]Tabelle1!$J$16:$K$56,2,FALSE))</f>
        <v/>
      </c>
    </row>
    <row r="179" spans="1:15">
      <c r="A179" s="8">
        <f t="shared" si="10"/>
        <v>105</v>
      </c>
      <c r="B179" s="5">
        <f t="shared" si="11"/>
        <v>0</v>
      </c>
      <c r="C179" s="9" t="s">
        <v>15</v>
      </c>
      <c r="D179" s="5">
        <f t="shared" si="12"/>
        <v>442</v>
      </c>
      <c r="E179" s="72"/>
      <c r="F179" s="72"/>
      <c r="G179" s="262"/>
      <c r="H179" s="265"/>
      <c r="I179" s="271"/>
      <c r="J179" s="274"/>
      <c r="K179" s="268"/>
      <c r="L179" s="277"/>
      <c r="M179" s="15">
        <f t="shared" si="13"/>
        <v>0</v>
      </c>
      <c r="N179" s="15" t="e">
        <f t="shared" si="14"/>
        <v>#DIV/0!</v>
      </c>
      <c r="O179" s="66" t="str">
        <f>IF(M179&lt;75,"",VLOOKUP(M179,[1]Tabelle1!$J$16:$K$56,2,FALSE))</f>
        <v/>
      </c>
    </row>
    <row r="180" spans="1:15">
      <c r="A180" s="8">
        <f t="shared" si="10"/>
        <v>105</v>
      </c>
      <c r="B180" s="5">
        <f t="shared" si="11"/>
        <v>0</v>
      </c>
      <c r="C180" s="9" t="s">
        <v>15</v>
      </c>
      <c r="D180" s="5">
        <f t="shared" si="12"/>
        <v>442</v>
      </c>
      <c r="E180" s="72"/>
      <c r="F180" s="72"/>
      <c r="G180" s="262"/>
      <c r="H180" s="265"/>
      <c r="I180" s="271"/>
      <c r="J180" s="274"/>
      <c r="K180" s="268"/>
      <c r="L180" s="277"/>
      <c r="M180" s="15">
        <f t="shared" si="13"/>
        <v>0</v>
      </c>
      <c r="N180" s="15" t="e">
        <f t="shared" si="14"/>
        <v>#DIV/0!</v>
      </c>
      <c r="O180" s="66" t="str">
        <f>IF(M180&lt;75,"",VLOOKUP(M180,[1]Tabelle1!$J$16:$K$56,2,FALSE))</f>
        <v/>
      </c>
    </row>
    <row r="181" spans="1:15">
      <c r="A181" s="8">
        <f t="shared" si="10"/>
        <v>105</v>
      </c>
      <c r="B181" s="5">
        <f t="shared" si="11"/>
        <v>0</v>
      </c>
      <c r="C181" s="9"/>
      <c r="D181" s="5">
        <f t="shared" si="12"/>
        <v>442</v>
      </c>
      <c r="E181" s="72"/>
      <c r="F181" s="72"/>
      <c r="G181" s="262"/>
      <c r="H181" s="265"/>
      <c r="I181" s="271"/>
      <c r="J181" s="274"/>
      <c r="K181" s="268"/>
      <c r="L181" s="277"/>
      <c r="M181" s="15">
        <f t="shared" si="13"/>
        <v>0</v>
      </c>
      <c r="N181" s="15" t="e">
        <f t="shared" si="14"/>
        <v>#DIV/0!</v>
      </c>
      <c r="O181" s="66" t="str">
        <f>IF(M181&lt;75,"",VLOOKUP(M181,[1]Tabelle1!$J$16:$K$56,2,FALSE))</f>
        <v/>
      </c>
    </row>
    <row r="182" spans="1:15">
      <c r="A182" s="8">
        <f t="shared" si="10"/>
        <v>105</v>
      </c>
      <c r="B182" s="5">
        <f t="shared" si="11"/>
        <v>0</v>
      </c>
      <c r="C182" s="9" t="s">
        <v>15</v>
      </c>
      <c r="D182" s="5">
        <f t="shared" si="12"/>
        <v>442</v>
      </c>
      <c r="E182" s="72"/>
      <c r="F182" s="72"/>
      <c r="G182" s="262"/>
      <c r="H182" s="265"/>
      <c r="I182" s="271"/>
      <c r="J182" s="274"/>
      <c r="K182" s="268"/>
      <c r="L182" s="277"/>
      <c r="M182" s="15">
        <f t="shared" si="13"/>
        <v>0</v>
      </c>
      <c r="N182" s="15" t="e">
        <f t="shared" si="14"/>
        <v>#DIV/0!</v>
      </c>
      <c r="O182" s="66" t="str">
        <f>IF(M182&lt;75,"",VLOOKUP(M182,[1]Tabelle1!$J$16:$K$56,2,FALSE))</f>
        <v/>
      </c>
    </row>
    <row r="183" spans="1:15">
      <c r="A183" s="8">
        <f t="shared" si="10"/>
        <v>105</v>
      </c>
      <c r="B183" s="5">
        <f t="shared" si="11"/>
        <v>0</v>
      </c>
      <c r="C183" s="9"/>
      <c r="D183" s="5">
        <f t="shared" si="12"/>
        <v>442</v>
      </c>
      <c r="E183" s="72"/>
      <c r="F183" s="72"/>
      <c r="G183" s="262"/>
      <c r="H183" s="265"/>
      <c r="I183" s="271"/>
      <c r="J183" s="274"/>
      <c r="K183" s="268"/>
      <c r="L183" s="277"/>
      <c r="M183" s="15">
        <f t="shared" si="13"/>
        <v>0</v>
      </c>
      <c r="N183" s="15" t="e">
        <f t="shared" si="14"/>
        <v>#DIV/0!</v>
      </c>
      <c r="O183" s="66" t="str">
        <f>IF(M183&lt;75,"",VLOOKUP(M183,[1]Tabelle1!$J$16:$K$56,2,FALSE))</f>
        <v/>
      </c>
    </row>
    <row r="184" spans="1:15">
      <c r="A184" s="8">
        <f t="shared" si="10"/>
        <v>105</v>
      </c>
      <c r="B184" s="5">
        <f t="shared" si="11"/>
        <v>0</v>
      </c>
      <c r="C184" s="9" t="s">
        <v>15</v>
      </c>
      <c r="D184" s="5">
        <f t="shared" si="12"/>
        <v>442</v>
      </c>
      <c r="E184" s="72"/>
      <c r="F184" s="72"/>
      <c r="G184" s="262"/>
      <c r="H184" s="265"/>
      <c r="I184" s="271"/>
      <c r="J184" s="274"/>
      <c r="K184" s="268"/>
      <c r="L184" s="277"/>
      <c r="M184" s="15">
        <f t="shared" si="13"/>
        <v>0</v>
      </c>
      <c r="N184" s="15" t="e">
        <f t="shared" si="14"/>
        <v>#DIV/0!</v>
      </c>
      <c r="O184" s="66" t="str">
        <f>IF(M184&lt;75,"",VLOOKUP(M184,[1]Tabelle1!$J$16:$K$56,2,FALSE))</f>
        <v/>
      </c>
    </row>
    <row r="185" spans="1:15">
      <c r="A185" s="8">
        <f t="shared" si="10"/>
        <v>105</v>
      </c>
      <c r="B185" s="5">
        <f t="shared" si="11"/>
        <v>0</v>
      </c>
      <c r="C185" s="9" t="s">
        <v>15</v>
      </c>
      <c r="D185" s="5">
        <f t="shared" si="12"/>
        <v>442</v>
      </c>
      <c r="E185" s="72"/>
      <c r="F185" s="72"/>
      <c r="G185" s="262"/>
      <c r="H185" s="265"/>
      <c r="I185" s="271"/>
      <c r="J185" s="274"/>
      <c r="K185" s="268"/>
      <c r="L185" s="277"/>
      <c r="M185" s="15">
        <f t="shared" si="13"/>
        <v>0</v>
      </c>
      <c r="N185" s="15" t="e">
        <f t="shared" si="14"/>
        <v>#DIV/0!</v>
      </c>
      <c r="O185" s="66" t="str">
        <f>IF(M185&lt;75,"",VLOOKUP(M185,[1]Tabelle1!$J$16:$K$56,2,FALSE))</f>
        <v/>
      </c>
    </row>
    <row r="186" spans="1:15">
      <c r="A186" s="8">
        <f t="shared" si="10"/>
        <v>105</v>
      </c>
      <c r="B186" s="5">
        <f t="shared" si="11"/>
        <v>0</v>
      </c>
      <c r="C186" s="9" t="s">
        <v>15</v>
      </c>
      <c r="D186" s="5">
        <f t="shared" si="12"/>
        <v>442</v>
      </c>
      <c r="E186" s="72"/>
      <c r="F186" s="72"/>
      <c r="G186" s="262"/>
      <c r="H186" s="265"/>
      <c r="I186" s="271"/>
      <c r="J186" s="274"/>
      <c r="K186" s="268"/>
      <c r="L186" s="277"/>
      <c r="M186" s="15">
        <f t="shared" si="13"/>
        <v>0</v>
      </c>
      <c r="N186" s="15" t="e">
        <f t="shared" si="14"/>
        <v>#DIV/0!</v>
      </c>
      <c r="O186" s="66" t="str">
        <f>IF(M186&lt;75,"",VLOOKUP(M186,[1]Tabelle1!$J$16:$K$56,2,FALSE))</f>
        <v/>
      </c>
    </row>
    <row r="187" spans="1:15">
      <c r="A187" s="14">
        <f t="shared" si="10"/>
        <v>105</v>
      </c>
      <c r="B187" s="15">
        <f t="shared" si="11"/>
        <v>0</v>
      </c>
      <c r="C187" s="16" t="s">
        <v>15</v>
      </c>
      <c r="D187" s="15">
        <f t="shared" si="12"/>
        <v>442</v>
      </c>
      <c r="E187" s="72"/>
      <c r="F187" s="72"/>
      <c r="G187" s="262"/>
      <c r="H187" s="265"/>
      <c r="I187" s="271"/>
      <c r="J187" s="274"/>
      <c r="K187" s="268"/>
      <c r="L187" s="277"/>
      <c r="M187" s="15">
        <f t="shared" si="13"/>
        <v>0</v>
      </c>
      <c r="N187" s="15" t="e">
        <f t="shared" si="14"/>
        <v>#DIV/0!</v>
      </c>
      <c r="O187" s="66" t="str">
        <f>IF(M187&lt;75,"",VLOOKUP(M187,[1]Tabelle1!$J$16:$K$56,2,FALSE))</f>
        <v/>
      </c>
    </row>
    <row r="188" spans="1:15">
      <c r="A188" s="8">
        <f t="shared" si="10"/>
        <v>105</v>
      </c>
      <c r="B188" s="5">
        <f t="shared" si="11"/>
        <v>0</v>
      </c>
      <c r="C188" s="9" t="s">
        <v>15</v>
      </c>
      <c r="D188" s="5">
        <f t="shared" si="12"/>
        <v>442</v>
      </c>
      <c r="E188" s="72"/>
      <c r="F188" s="72"/>
      <c r="G188" s="262"/>
      <c r="H188" s="265"/>
      <c r="I188" s="271"/>
      <c r="J188" s="274"/>
      <c r="K188" s="268"/>
      <c r="L188" s="277"/>
      <c r="M188" s="15">
        <f t="shared" si="13"/>
        <v>0</v>
      </c>
      <c r="N188" s="15" t="e">
        <f t="shared" si="14"/>
        <v>#DIV/0!</v>
      </c>
      <c r="O188" s="66" t="str">
        <f>IF(M188&lt;75,"",VLOOKUP(M188,[1]Tabelle1!$J$16:$K$56,2,FALSE))</f>
        <v/>
      </c>
    </row>
    <row r="189" spans="1:15">
      <c r="A189" s="14">
        <f t="shared" si="10"/>
        <v>105</v>
      </c>
      <c r="B189" s="15">
        <f t="shared" si="11"/>
        <v>0</v>
      </c>
      <c r="C189" s="16" t="s">
        <v>15</v>
      </c>
      <c r="D189" s="15">
        <f t="shared" si="12"/>
        <v>442</v>
      </c>
      <c r="E189" s="72"/>
      <c r="F189" s="72"/>
      <c r="G189" s="262"/>
      <c r="H189" s="265"/>
      <c r="I189" s="271"/>
      <c r="J189" s="274"/>
      <c r="K189" s="268"/>
      <c r="L189" s="277"/>
      <c r="M189" s="15">
        <f t="shared" si="13"/>
        <v>0</v>
      </c>
      <c r="N189" s="15" t="e">
        <f t="shared" si="14"/>
        <v>#DIV/0!</v>
      </c>
      <c r="O189" s="66" t="str">
        <f>IF(M189&lt;75,"",VLOOKUP(M189,[1]Tabelle1!$J$16:$K$56,2,FALSE))</f>
        <v/>
      </c>
    </row>
    <row r="190" spans="1:15">
      <c r="A190" s="8">
        <f t="shared" si="10"/>
        <v>105</v>
      </c>
      <c r="B190" s="5">
        <f t="shared" si="11"/>
        <v>0</v>
      </c>
      <c r="C190" s="9" t="s">
        <v>15</v>
      </c>
      <c r="D190" s="5">
        <f t="shared" si="12"/>
        <v>442</v>
      </c>
      <c r="E190" s="72"/>
      <c r="F190" s="72"/>
      <c r="G190" s="262"/>
      <c r="H190" s="265"/>
      <c r="I190" s="271"/>
      <c r="J190" s="274"/>
      <c r="K190" s="268"/>
      <c r="L190" s="277"/>
      <c r="M190" s="15">
        <f t="shared" si="13"/>
        <v>0</v>
      </c>
      <c r="N190" s="15" t="e">
        <f t="shared" si="14"/>
        <v>#DIV/0!</v>
      </c>
      <c r="O190" s="66" t="str">
        <f>IF(M190&lt;75,"",VLOOKUP(M190,[1]Tabelle1!$J$16:$K$56,2,FALSE))</f>
        <v/>
      </c>
    </row>
    <row r="191" spans="1:15">
      <c r="A191" s="14">
        <f t="shared" si="10"/>
        <v>105</v>
      </c>
      <c r="B191" s="15">
        <f t="shared" si="11"/>
        <v>0</v>
      </c>
      <c r="C191" s="16"/>
      <c r="D191" s="15">
        <f t="shared" si="12"/>
        <v>442</v>
      </c>
      <c r="E191" s="72"/>
      <c r="F191" s="72"/>
      <c r="G191" s="262"/>
      <c r="H191" s="265"/>
      <c r="I191" s="271"/>
      <c r="J191" s="274"/>
      <c r="K191" s="268"/>
      <c r="L191" s="277"/>
      <c r="M191" s="15">
        <f t="shared" si="13"/>
        <v>0</v>
      </c>
      <c r="N191" s="15" t="e">
        <f t="shared" si="14"/>
        <v>#DIV/0!</v>
      </c>
      <c r="O191" s="66" t="str">
        <f>IF(M191&lt;75,"",VLOOKUP(M191,[1]Tabelle1!$J$16:$K$56,2,FALSE))</f>
        <v/>
      </c>
    </row>
    <row r="192" spans="1:15">
      <c r="A192" s="14">
        <f t="shared" si="10"/>
        <v>105</v>
      </c>
      <c r="B192" s="15">
        <f t="shared" si="11"/>
        <v>0</v>
      </c>
      <c r="C192" s="16" t="s">
        <v>15</v>
      </c>
      <c r="D192" s="15">
        <f t="shared" si="12"/>
        <v>442</v>
      </c>
      <c r="E192" s="72"/>
      <c r="F192" s="72"/>
      <c r="G192" s="262"/>
      <c r="H192" s="265"/>
      <c r="I192" s="271"/>
      <c r="J192" s="274"/>
      <c r="K192" s="268"/>
      <c r="L192" s="277"/>
      <c r="M192" s="15">
        <f t="shared" si="13"/>
        <v>0</v>
      </c>
      <c r="N192" s="15" t="e">
        <f t="shared" si="14"/>
        <v>#DIV/0!</v>
      </c>
      <c r="O192" s="66" t="str">
        <f>IF(M192&lt;75,"",VLOOKUP(M192,[1]Tabelle1!$J$16:$K$56,2,FALSE))</f>
        <v/>
      </c>
    </row>
    <row r="193" spans="1:15">
      <c r="A193" s="8">
        <f t="shared" si="10"/>
        <v>105</v>
      </c>
      <c r="B193" s="5">
        <f t="shared" si="11"/>
        <v>0</v>
      </c>
      <c r="C193" s="9" t="s">
        <v>15</v>
      </c>
      <c r="D193" s="5">
        <f t="shared" si="12"/>
        <v>442</v>
      </c>
      <c r="E193" s="72"/>
      <c r="F193" s="72"/>
      <c r="G193" s="262"/>
      <c r="H193" s="265"/>
      <c r="I193" s="271"/>
      <c r="J193" s="274"/>
      <c r="K193" s="268"/>
      <c r="L193" s="277"/>
      <c r="M193" s="15">
        <f t="shared" si="13"/>
        <v>0</v>
      </c>
      <c r="N193" s="15" t="e">
        <f t="shared" si="14"/>
        <v>#DIV/0!</v>
      </c>
      <c r="O193" s="66" t="str">
        <f>IF(M193&lt;75,"",VLOOKUP(M193,[1]Tabelle1!$J$16:$K$56,2,FALSE))</f>
        <v/>
      </c>
    </row>
    <row r="194" spans="1:15">
      <c r="A194" s="8">
        <f t="shared" si="10"/>
        <v>105</v>
      </c>
      <c r="B194" s="5">
        <f t="shared" si="11"/>
        <v>0</v>
      </c>
      <c r="C194" s="9" t="s">
        <v>15</v>
      </c>
      <c r="D194" s="5">
        <f t="shared" si="12"/>
        <v>442</v>
      </c>
      <c r="E194" s="72"/>
      <c r="F194" s="72"/>
      <c r="G194" s="262"/>
      <c r="H194" s="265"/>
      <c r="I194" s="271"/>
      <c r="J194" s="274"/>
      <c r="K194" s="268"/>
      <c r="L194" s="277"/>
      <c r="M194" s="15">
        <f t="shared" si="13"/>
        <v>0</v>
      </c>
      <c r="N194" s="15" t="e">
        <f t="shared" si="14"/>
        <v>#DIV/0!</v>
      </c>
      <c r="O194" s="66" t="str">
        <f>IF(M194&lt;75,"",VLOOKUP(M194,[1]Tabelle1!$J$16:$K$56,2,FALSE))</f>
        <v/>
      </c>
    </row>
    <row r="195" spans="1:15">
      <c r="A195" s="14">
        <f t="shared" si="10"/>
        <v>105</v>
      </c>
      <c r="B195" s="15">
        <f t="shared" si="11"/>
        <v>0</v>
      </c>
      <c r="C195" s="16" t="s">
        <v>15</v>
      </c>
      <c r="D195" s="15">
        <f t="shared" si="12"/>
        <v>442</v>
      </c>
      <c r="E195" s="72"/>
      <c r="F195" s="72"/>
      <c r="G195" s="262"/>
      <c r="H195" s="265"/>
      <c r="I195" s="271"/>
      <c r="J195" s="274"/>
      <c r="K195" s="268"/>
      <c r="L195" s="277"/>
      <c r="M195" s="15">
        <f t="shared" si="13"/>
        <v>0</v>
      </c>
      <c r="N195" s="15" t="e">
        <f t="shared" si="14"/>
        <v>#DIV/0!</v>
      </c>
      <c r="O195" s="66" t="str">
        <f>IF(M195&lt;75,"",VLOOKUP(M195,[1]Tabelle1!$J$16:$K$56,2,FALSE))</f>
        <v/>
      </c>
    </row>
    <row r="196" spans="1:15">
      <c r="A196" s="14">
        <f t="shared" si="10"/>
        <v>105</v>
      </c>
      <c r="B196" s="15">
        <f t="shared" si="11"/>
        <v>0</v>
      </c>
      <c r="C196" s="16" t="s">
        <v>15</v>
      </c>
      <c r="D196" s="15">
        <f t="shared" si="12"/>
        <v>442</v>
      </c>
      <c r="E196" s="72"/>
      <c r="F196" s="72"/>
      <c r="G196" s="262"/>
      <c r="H196" s="265"/>
      <c r="I196" s="271"/>
      <c r="J196" s="274"/>
      <c r="K196" s="268"/>
      <c r="L196" s="277"/>
      <c r="M196" s="15">
        <f t="shared" si="13"/>
        <v>0</v>
      </c>
      <c r="N196" s="15" t="e">
        <f t="shared" si="14"/>
        <v>#DIV/0!</v>
      </c>
      <c r="O196" s="66" t="str">
        <f>IF(M196&lt;75,"",VLOOKUP(M196,[1]Tabelle1!$J$16:$K$56,2,FALSE))</f>
        <v/>
      </c>
    </row>
    <row r="197" spans="1:15">
      <c r="A197" s="14">
        <f t="shared" si="10"/>
        <v>105</v>
      </c>
      <c r="B197" s="15">
        <f t="shared" si="11"/>
        <v>0</v>
      </c>
      <c r="C197" s="16" t="s">
        <v>15</v>
      </c>
      <c r="D197" s="15">
        <f t="shared" si="12"/>
        <v>442</v>
      </c>
      <c r="E197" s="72"/>
      <c r="F197" s="72"/>
      <c r="G197" s="262"/>
      <c r="H197" s="265"/>
      <c r="I197" s="271"/>
      <c r="J197" s="274"/>
      <c r="K197" s="268"/>
      <c r="L197" s="277"/>
      <c r="M197" s="15">
        <f t="shared" si="13"/>
        <v>0</v>
      </c>
      <c r="N197" s="15" t="e">
        <f t="shared" si="14"/>
        <v>#DIV/0!</v>
      </c>
      <c r="O197" s="66" t="str">
        <f>IF(M197&lt;75,"",VLOOKUP(M197,[1]Tabelle1!$J$16:$K$56,2,FALSE))</f>
        <v/>
      </c>
    </row>
    <row r="198" spans="1:15">
      <c r="A198" s="14">
        <f t="shared" ref="A198:A261" si="15">RANK(B198,$B$6:$B$209,0)</f>
        <v>105</v>
      </c>
      <c r="B198" s="15">
        <f t="shared" ref="B198:B220" si="16">SUM(G198:L198)</f>
        <v>0</v>
      </c>
      <c r="C198" s="16" t="s">
        <v>15</v>
      </c>
      <c r="D198" s="15">
        <f t="shared" ref="D198:D220" si="17">$B$6-B198</f>
        <v>442</v>
      </c>
      <c r="E198" s="72"/>
      <c r="F198" s="72"/>
      <c r="G198" s="262"/>
      <c r="H198" s="265"/>
      <c r="I198" s="271"/>
      <c r="J198" s="274"/>
      <c r="K198" s="268"/>
      <c r="L198" s="277"/>
      <c r="M198" s="19">
        <f t="shared" ref="M198:M261" si="18">IF(ISBLANK(F198),0,MAX(G198,H198,I198,J198,K198,L198))</f>
        <v>0</v>
      </c>
      <c r="N198" s="15" t="e">
        <f t="shared" ref="N198:N220" si="19">AVERAGE(G198:L198)</f>
        <v>#DIV/0!</v>
      </c>
      <c r="O198" s="17" t="str">
        <f>IF(M198&lt;75,"",VLOOKUP(M198,[1]Tabelle1!$J$16:$K$56,2,FALSE))</f>
        <v/>
      </c>
    </row>
    <row r="199" spans="1:15">
      <c r="A199" s="14">
        <f t="shared" si="15"/>
        <v>105</v>
      </c>
      <c r="B199" s="15">
        <f t="shared" si="16"/>
        <v>0</v>
      </c>
      <c r="C199" s="16" t="s">
        <v>15</v>
      </c>
      <c r="D199" s="15">
        <f t="shared" si="17"/>
        <v>442</v>
      </c>
      <c r="E199" s="72"/>
      <c r="F199" s="72"/>
      <c r="G199" s="262"/>
      <c r="H199" s="265"/>
      <c r="I199" s="271"/>
      <c r="J199" s="274"/>
      <c r="K199" s="268"/>
      <c r="L199" s="277"/>
      <c r="M199" s="15">
        <f t="shared" si="18"/>
        <v>0</v>
      </c>
      <c r="N199" s="15" t="e">
        <f t="shared" si="19"/>
        <v>#DIV/0!</v>
      </c>
      <c r="O199" s="66" t="str">
        <f>IF(M199&lt;75,"",VLOOKUP(M199,[1]Tabelle1!$J$16:$K$56,2,FALSE))</f>
        <v/>
      </c>
    </row>
    <row r="200" spans="1:15">
      <c r="A200" s="14">
        <f t="shared" si="15"/>
        <v>105</v>
      </c>
      <c r="B200" s="15">
        <f t="shared" si="16"/>
        <v>0</v>
      </c>
      <c r="C200" s="16"/>
      <c r="D200" s="15">
        <f t="shared" si="17"/>
        <v>442</v>
      </c>
      <c r="E200" s="72"/>
      <c r="F200" s="72"/>
      <c r="G200" s="262"/>
      <c r="H200" s="265"/>
      <c r="I200" s="271"/>
      <c r="J200" s="274"/>
      <c r="K200" s="268"/>
      <c r="L200" s="277"/>
      <c r="M200" s="15">
        <f t="shared" si="18"/>
        <v>0</v>
      </c>
      <c r="N200" s="15" t="e">
        <f t="shared" si="19"/>
        <v>#DIV/0!</v>
      </c>
      <c r="O200" s="66" t="str">
        <f>IF(M200&lt;75,"",VLOOKUP(M200,[1]Tabelle1!$J$16:$K$56,2,FALSE))</f>
        <v/>
      </c>
    </row>
    <row r="201" spans="1:15">
      <c r="A201" s="14">
        <f t="shared" si="15"/>
        <v>105</v>
      </c>
      <c r="B201" s="15">
        <f t="shared" si="16"/>
        <v>0</v>
      </c>
      <c r="C201" s="16" t="s">
        <v>15</v>
      </c>
      <c r="D201" s="15">
        <f t="shared" si="17"/>
        <v>442</v>
      </c>
      <c r="E201" s="72"/>
      <c r="F201" s="72"/>
      <c r="G201" s="262"/>
      <c r="H201" s="265"/>
      <c r="I201" s="271"/>
      <c r="J201" s="274"/>
      <c r="K201" s="268"/>
      <c r="L201" s="277"/>
      <c r="M201" s="15">
        <f t="shared" si="18"/>
        <v>0</v>
      </c>
      <c r="N201" s="15" t="e">
        <f t="shared" si="19"/>
        <v>#DIV/0!</v>
      </c>
      <c r="O201" s="66" t="str">
        <f>IF(M201&lt;75,"",VLOOKUP(M201,[1]Tabelle1!$J$16:$K$56,2,FALSE))</f>
        <v/>
      </c>
    </row>
    <row r="202" spans="1:15">
      <c r="A202" s="14">
        <f t="shared" si="15"/>
        <v>105</v>
      </c>
      <c r="B202" s="15">
        <f t="shared" si="16"/>
        <v>0</v>
      </c>
      <c r="C202" s="16"/>
      <c r="D202" s="15">
        <f t="shared" si="17"/>
        <v>442</v>
      </c>
      <c r="E202" s="72"/>
      <c r="F202" s="72"/>
      <c r="G202" s="262"/>
      <c r="H202" s="265"/>
      <c r="I202" s="271"/>
      <c r="J202" s="274"/>
      <c r="K202" s="268"/>
      <c r="L202" s="277"/>
      <c r="M202" s="15">
        <f t="shared" si="18"/>
        <v>0</v>
      </c>
      <c r="N202" s="15" t="e">
        <f t="shared" si="19"/>
        <v>#DIV/0!</v>
      </c>
      <c r="O202" s="66" t="str">
        <f>IF(M202&lt;75,"",VLOOKUP(M202,[1]Tabelle1!$J$16:$K$56,2,FALSE))</f>
        <v/>
      </c>
    </row>
    <row r="203" spans="1:15">
      <c r="A203" s="14">
        <f t="shared" si="15"/>
        <v>105</v>
      </c>
      <c r="B203" s="15">
        <f t="shared" si="16"/>
        <v>0</v>
      </c>
      <c r="C203" s="16" t="s">
        <v>15</v>
      </c>
      <c r="D203" s="15">
        <f t="shared" si="17"/>
        <v>442</v>
      </c>
      <c r="E203" s="72"/>
      <c r="F203" s="72"/>
      <c r="G203" s="262"/>
      <c r="H203" s="265"/>
      <c r="I203" s="271"/>
      <c r="J203" s="274"/>
      <c r="K203" s="268"/>
      <c r="L203" s="277"/>
      <c r="M203" s="15">
        <f t="shared" si="18"/>
        <v>0</v>
      </c>
      <c r="N203" s="15" t="e">
        <f t="shared" si="19"/>
        <v>#DIV/0!</v>
      </c>
      <c r="O203" s="66" t="str">
        <f>IF(M203&lt;75,"",VLOOKUP(M203,[1]Tabelle1!$J$16:$K$56,2,FALSE))</f>
        <v/>
      </c>
    </row>
    <row r="204" spans="1:15">
      <c r="A204" s="14">
        <f t="shared" si="15"/>
        <v>105</v>
      </c>
      <c r="B204" s="15">
        <f t="shared" si="16"/>
        <v>0</v>
      </c>
      <c r="C204" s="16" t="s">
        <v>15</v>
      </c>
      <c r="D204" s="15">
        <f t="shared" si="17"/>
        <v>442</v>
      </c>
      <c r="E204" s="72"/>
      <c r="F204" s="72"/>
      <c r="G204" s="262"/>
      <c r="H204" s="265"/>
      <c r="I204" s="271"/>
      <c r="J204" s="274"/>
      <c r="K204" s="268"/>
      <c r="L204" s="277"/>
      <c r="M204" s="15">
        <f t="shared" si="18"/>
        <v>0</v>
      </c>
      <c r="N204" s="15" t="e">
        <f t="shared" si="19"/>
        <v>#DIV/0!</v>
      </c>
      <c r="O204" s="66" t="str">
        <f>IF(M204&lt;75,"",VLOOKUP(M204,[1]Tabelle1!$J$16:$K$56,2,FALSE))</f>
        <v/>
      </c>
    </row>
    <row r="205" spans="1:15">
      <c r="A205" s="14">
        <f t="shared" si="15"/>
        <v>105</v>
      </c>
      <c r="B205" s="15">
        <f t="shared" si="16"/>
        <v>0</v>
      </c>
      <c r="C205" s="16" t="s">
        <v>15</v>
      </c>
      <c r="D205" s="15">
        <f t="shared" si="17"/>
        <v>442</v>
      </c>
      <c r="E205" s="72"/>
      <c r="F205" s="72"/>
      <c r="G205" s="262"/>
      <c r="H205" s="265"/>
      <c r="I205" s="271"/>
      <c r="J205" s="274"/>
      <c r="K205" s="268"/>
      <c r="L205" s="277"/>
      <c r="M205" s="15">
        <f t="shared" si="18"/>
        <v>0</v>
      </c>
      <c r="N205" s="15" t="e">
        <f t="shared" si="19"/>
        <v>#DIV/0!</v>
      </c>
      <c r="O205" s="66" t="str">
        <f>IF(M205&lt;75,"",VLOOKUP(M205,[1]Tabelle1!$J$16:$K$56,2,FALSE))</f>
        <v/>
      </c>
    </row>
    <row r="206" spans="1:15">
      <c r="A206" s="14">
        <f t="shared" si="15"/>
        <v>105</v>
      </c>
      <c r="B206" s="15">
        <f t="shared" si="16"/>
        <v>0</v>
      </c>
      <c r="C206" s="16" t="s">
        <v>15</v>
      </c>
      <c r="D206" s="15">
        <f t="shared" si="17"/>
        <v>442</v>
      </c>
      <c r="E206" s="72"/>
      <c r="F206" s="72"/>
      <c r="G206" s="262"/>
      <c r="H206" s="265"/>
      <c r="I206" s="271"/>
      <c r="J206" s="274"/>
      <c r="K206" s="268"/>
      <c r="L206" s="277"/>
      <c r="M206" s="15">
        <f t="shared" si="18"/>
        <v>0</v>
      </c>
      <c r="N206" s="15" t="e">
        <f t="shared" si="19"/>
        <v>#DIV/0!</v>
      </c>
      <c r="O206" s="66" t="str">
        <f>IF(M206&lt;75,"",VLOOKUP(M206,[1]Tabelle1!$J$16:$K$56,2,FALSE))</f>
        <v/>
      </c>
    </row>
    <row r="207" spans="1:15">
      <c r="A207" s="14">
        <f t="shared" si="15"/>
        <v>105</v>
      </c>
      <c r="B207" s="15">
        <f t="shared" si="16"/>
        <v>0</v>
      </c>
      <c r="C207" s="16" t="s">
        <v>15</v>
      </c>
      <c r="D207" s="15">
        <f t="shared" si="17"/>
        <v>442</v>
      </c>
      <c r="E207" s="72"/>
      <c r="F207" s="72"/>
      <c r="G207" s="262"/>
      <c r="H207" s="265"/>
      <c r="I207" s="271"/>
      <c r="J207" s="274"/>
      <c r="K207" s="268"/>
      <c r="L207" s="277"/>
      <c r="M207" s="15">
        <f t="shared" si="18"/>
        <v>0</v>
      </c>
      <c r="N207" s="15" t="e">
        <f t="shared" si="19"/>
        <v>#DIV/0!</v>
      </c>
      <c r="O207" s="66" t="str">
        <f>IF(M207&lt;75,"",VLOOKUP(M207,[1]Tabelle1!$J$16:$K$56,2,FALSE))</f>
        <v/>
      </c>
    </row>
    <row r="208" spans="1:15">
      <c r="A208" s="14">
        <f t="shared" si="15"/>
        <v>105</v>
      </c>
      <c r="B208" s="15">
        <f t="shared" si="16"/>
        <v>0</v>
      </c>
      <c r="C208" s="16" t="s">
        <v>15</v>
      </c>
      <c r="D208" s="15">
        <f t="shared" si="17"/>
        <v>442</v>
      </c>
      <c r="E208" s="72"/>
      <c r="F208" s="72"/>
      <c r="G208" s="262"/>
      <c r="H208" s="265"/>
      <c r="I208" s="271"/>
      <c r="J208" s="274"/>
      <c r="K208" s="268"/>
      <c r="L208" s="277"/>
      <c r="M208" s="15">
        <f t="shared" si="18"/>
        <v>0</v>
      </c>
      <c r="N208" s="15" t="e">
        <f t="shared" si="19"/>
        <v>#DIV/0!</v>
      </c>
      <c r="O208" s="66" t="str">
        <f>IF(M208&lt;75,"",VLOOKUP(M208,[1]Tabelle1!$J$16:$K$56,2,FALSE))</f>
        <v/>
      </c>
    </row>
    <row r="209" spans="1:15">
      <c r="A209" s="14">
        <f t="shared" si="15"/>
        <v>105</v>
      </c>
      <c r="B209" s="15">
        <f t="shared" si="16"/>
        <v>0</v>
      </c>
      <c r="C209" s="16" t="s">
        <v>15</v>
      </c>
      <c r="D209" s="15">
        <f t="shared" si="17"/>
        <v>442</v>
      </c>
      <c r="E209" s="72"/>
      <c r="F209" s="72"/>
      <c r="G209" s="262"/>
      <c r="H209" s="265"/>
      <c r="I209" s="271"/>
      <c r="J209" s="274"/>
      <c r="K209" s="268"/>
      <c r="L209" s="277"/>
      <c r="M209" s="15">
        <f t="shared" si="18"/>
        <v>0</v>
      </c>
      <c r="N209" s="15" t="e">
        <f t="shared" si="19"/>
        <v>#DIV/0!</v>
      </c>
      <c r="O209" s="66" t="str">
        <f>IF(M209&lt;75,"",VLOOKUP(M209,[1]Tabelle1!$J$16:$K$56,2,FALSE))</f>
        <v/>
      </c>
    </row>
    <row r="210" spans="1:15">
      <c r="A210" s="14">
        <f t="shared" si="15"/>
        <v>105</v>
      </c>
      <c r="B210" s="15">
        <f t="shared" si="16"/>
        <v>0</v>
      </c>
      <c r="C210" s="16" t="s">
        <v>15</v>
      </c>
      <c r="D210" s="15">
        <f t="shared" si="17"/>
        <v>442</v>
      </c>
      <c r="E210" s="72"/>
      <c r="F210" s="72"/>
      <c r="G210" s="262"/>
      <c r="H210" s="265"/>
      <c r="I210" s="271"/>
      <c r="J210" s="274"/>
      <c r="K210" s="268"/>
      <c r="L210" s="277"/>
      <c r="M210" s="15">
        <f t="shared" si="18"/>
        <v>0</v>
      </c>
      <c r="N210" s="15" t="e">
        <f t="shared" si="19"/>
        <v>#DIV/0!</v>
      </c>
      <c r="O210" s="66" t="str">
        <f>IF(M210&lt;75,"",VLOOKUP(M210,[1]Tabelle1!$J$16:$K$56,2,FALSE))</f>
        <v/>
      </c>
    </row>
    <row r="211" spans="1:15">
      <c r="A211" s="14">
        <f t="shared" si="15"/>
        <v>105</v>
      </c>
      <c r="B211" s="15">
        <f t="shared" si="16"/>
        <v>0</v>
      </c>
      <c r="C211" s="16" t="s">
        <v>15</v>
      </c>
      <c r="D211" s="15">
        <f t="shared" si="17"/>
        <v>442</v>
      </c>
      <c r="E211" s="72"/>
      <c r="F211" s="72"/>
      <c r="G211" s="262"/>
      <c r="H211" s="265"/>
      <c r="I211" s="271"/>
      <c r="J211" s="274"/>
      <c r="K211" s="268"/>
      <c r="L211" s="277"/>
      <c r="M211" s="15">
        <f t="shared" si="18"/>
        <v>0</v>
      </c>
      <c r="N211" s="15" t="e">
        <f t="shared" si="19"/>
        <v>#DIV/0!</v>
      </c>
      <c r="O211" s="66" t="str">
        <f>IF(M211&lt;75,"",VLOOKUP(M211,[1]Tabelle1!$J$16:$K$56,2,FALSE))</f>
        <v/>
      </c>
    </row>
    <row r="212" spans="1:15">
      <c r="A212" s="14">
        <f t="shared" si="15"/>
        <v>105</v>
      </c>
      <c r="B212" s="15">
        <f t="shared" si="16"/>
        <v>0</v>
      </c>
      <c r="C212" s="16" t="s">
        <v>15</v>
      </c>
      <c r="D212" s="15">
        <f t="shared" si="17"/>
        <v>442</v>
      </c>
      <c r="E212" s="74"/>
      <c r="F212" s="74"/>
      <c r="G212" s="262"/>
      <c r="H212" s="265"/>
      <c r="I212" s="271"/>
      <c r="J212" s="274"/>
      <c r="K212" s="268"/>
      <c r="L212" s="277"/>
      <c r="M212" s="15">
        <f t="shared" si="18"/>
        <v>0</v>
      </c>
      <c r="N212" s="15" t="e">
        <f t="shared" si="19"/>
        <v>#DIV/0!</v>
      </c>
      <c r="O212" s="66" t="str">
        <f>IF(M212&lt;75,"",VLOOKUP(M212,[1]Tabelle1!$J$16:$K$56,2,FALSE))</f>
        <v/>
      </c>
    </row>
    <row r="213" spans="1:15">
      <c r="A213" s="14">
        <f t="shared" si="15"/>
        <v>105</v>
      </c>
      <c r="B213" s="15">
        <f t="shared" si="16"/>
        <v>0</v>
      </c>
      <c r="C213" s="16" t="s">
        <v>15</v>
      </c>
      <c r="D213" s="15">
        <f t="shared" si="17"/>
        <v>442</v>
      </c>
      <c r="E213" s="74"/>
      <c r="F213" s="74"/>
      <c r="G213" s="262"/>
      <c r="H213" s="265"/>
      <c r="I213" s="271"/>
      <c r="J213" s="274"/>
      <c r="K213" s="268"/>
      <c r="L213" s="277"/>
      <c r="M213" s="15">
        <f t="shared" si="18"/>
        <v>0</v>
      </c>
      <c r="N213" s="15" t="e">
        <f t="shared" si="19"/>
        <v>#DIV/0!</v>
      </c>
      <c r="O213" s="66" t="str">
        <f>IF(M213&lt;75,"",VLOOKUP(M213,[1]Tabelle1!$J$16:$K$56,2,FALSE))</f>
        <v/>
      </c>
    </row>
    <row r="214" spans="1:15">
      <c r="A214" s="14">
        <f t="shared" si="15"/>
        <v>105</v>
      </c>
      <c r="B214" s="15">
        <f t="shared" si="16"/>
        <v>0</v>
      </c>
      <c r="C214" s="16" t="s">
        <v>15</v>
      </c>
      <c r="D214" s="15">
        <f t="shared" si="17"/>
        <v>442</v>
      </c>
      <c r="E214" s="74"/>
      <c r="F214" s="74"/>
      <c r="G214" s="262"/>
      <c r="H214" s="265"/>
      <c r="I214" s="271"/>
      <c r="J214" s="274"/>
      <c r="K214" s="268"/>
      <c r="L214" s="277"/>
      <c r="M214" s="15">
        <f t="shared" si="18"/>
        <v>0</v>
      </c>
      <c r="N214" s="15" t="e">
        <f t="shared" si="19"/>
        <v>#DIV/0!</v>
      </c>
      <c r="O214" s="66" t="str">
        <f>IF(M214&lt;75,"",VLOOKUP(M214,[1]Tabelle1!$J$16:$K$56,2,FALSE))</f>
        <v/>
      </c>
    </row>
    <row r="215" spans="1:15">
      <c r="A215" s="14">
        <f t="shared" si="15"/>
        <v>105</v>
      </c>
      <c r="B215" s="15">
        <f t="shared" si="16"/>
        <v>0</v>
      </c>
      <c r="C215" s="16" t="s">
        <v>15</v>
      </c>
      <c r="D215" s="15">
        <f t="shared" si="17"/>
        <v>442</v>
      </c>
      <c r="E215" s="74"/>
      <c r="F215" s="74"/>
      <c r="G215" s="262"/>
      <c r="H215" s="265"/>
      <c r="I215" s="271"/>
      <c r="J215" s="274"/>
      <c r="K215" s="268"/>
      <c r="L215" s="277"/>
      <c r="M215" s="15">
        <f t="shared" si="18"/>
        <v>0</v>
      </c>
      <c r="N215" s="15" t="e">
        <f t="shared" si="19"/>
        <v>#DIV/0!</v>
      </c>
      <c r="O215" s="66" t="str">
        <f>IF(M215&lt;75,"",VLOOKUP(M215,[1]Tabelle1!$J$16:$K$56,2,FALSE))</f>
        <v/>
      </c>
    </row>
    <row r="216" spans="1:15">
      <c r="A216" s="14">
        <f t="shared" si="15"/>
        <v>105</v>
      </c>
      <c r="B216" s="15">
        <f t="shared" si="16"/>
        <v>0</v>
      </c>
      <c r="D216" s="15">
        <f t="shared" si="17"/>
        <v>442</v>
      </c>
      <c r="E216" s="74"/>
      <c r="F216" s="74"/>
      <c r="G216" s="262"/>
      <c r="H216" s="265"/>
      <c r="I216" s="271"/>
      <c r="J216" s="274"/>
      <c r="K216" s="268"/>
      <c r="L216" s="277"/>
      <c r="M216" s="15">
        <f t="shared" si="18"/>
        <v>0</v>
      </c>
      <c r="N216" s="15" t="e">
        <f t="shared" si="19"/>
        <v>#DIV/0!</v>
      </c>
    </row>
    <row r="217" spans="1:15">
      <c r="A217" s="14">
        <f t="shared" si="15"/>
        <v>105</v>
      </c>
      <c r="B217" s="15">
        <f t="shared" si="16"/>
        <v>0</v>
      </c>
      <c r="C217" s="16" t="s">
        <v>15</v>
      </c>
      <c r="D217" s="15">
        <f t="shared" si="17"/>
        <v>442</v>
      </c>
      <c r="E217" s="74"/>
      <c r="F217" s="74"/>
      <c r="G217" s="262"/>
      <c r="H217" s="265"/>
      <c r="I217" s="271"/>
      <c r="J217" s="274"/>
      <c r="K217" s="268"/>
      <c r="L217" s="277"/>
      <c r="M217" s="15">
        <f t="shared" si="18"/>
        <v>0</v>
      </c>
      <c r="N217" s="15" t="e">
        <f t="shared" si="19"/>
        <v>#DIV/0!</v>
      </c>
      <c r="O217" s="66" t="str">
        <f>IF(M217&lt;75,"",VLOOKUP(M217,[1]Tabelle1!$J$16:$K$56,2,FALSE))</f>
        <v/>
      </c>
    </row>
    <row r="218" spans="1:15">
      <c r="A218" s="14">
        <f t="shared" si="15"/>
        <v>105</v>
      </c>
      <c r="B218" s="15">
        <f t="shared" si="16"/>
        <v>0</v>
      </c>
      <c r="C218" s="16" t="s">
        <v>15</v>
      </c>
      <c r="D218" s="15">
        <f t="shared" si="17"/>
        <v>442</v>
      </c>
      <c r="E218" s="74"/>
      <c r="F218" s="74"/>
      <c r="G218" s="262"/>
      <c r="H218" s="265"/>
      <c r="I218" s="271"/>
      <c r="J218" s="274"/>
      <c r="K218" s="268"/>
      <c r="L218" s="277"/>
      <c r="M218" s="15">
        <f t="shared" si="18"/>
        <v>0</v>
      </c>
      <c r="N218" s="15" t="e">
        <f t="shared" si="19"/>
        <v>#DIV/0!</v>
      </c>
      <c r="O218" s="66" t="str">
        <f>IF(M218&lt;75,"",VLOOKUP(M218,[1]Tabelle1!$J$16:$K$56,2,FALSE))</f>
        <v/>
      </c>
    </row>
    <row r="219" spans="1:15">
      <c r="A219" s="14">
        <f t="shared" si="15"/>
        <v>105</v>
      </c>
      <c r="B219" s="15">
        <f t="shared" si="16"/>
        <v>0</v>
      </c>
      <c r="C219" s="16"/>
      <c r="D219" s="15">
        <f t="shared" si="17"/>
        <v>442</v>
      </c>
      <c r="E219" s="74"/>
      <c r="F219" s="74"/>
      <c r="G219" s="262"/>
      <c r="H219" s="265"/>
      <c r="I219" s="271"/>
      <c r="J219" s="274"/>
      <c r="K219" s="268"/>
      <c r="L219" s="277"/>
      <c r="M219" s="15">
        <f t="shared" si="18"/>
        <v>0</v>
      </c>
      <c r="N219" s="15" t="e">
        <f t="shared" si="19"/>
        <v>#DIV/0!</v>
      </c>
      <c r="O219" s="66" t="str">
        <f>IF(M219&lt;75,"",VLOOKUP(M219,[1]Tabelle1!$J$16:$K$56,2,FALSE))</f>
        <v/>
      </c>
    </row>
    <row r="220" spans="1:15">
      <c r="A220" s="14">
        <f t="shared" si="15"/>
        <v>105</v>
      </c>
      <c r="B220" s="15">
        <f t="shared" si="16"/>
        <v>0</v>
      </c>
      <c r="C220" s="16"/>
      <c r="D220" s="15">
        <f t="shared" si="17"/>
        <v>442</v>
      </c>
      <c r="E220" s="74"/>
      <c r="F220" s="74"/>
      <c r="G220" s="262"/>
      <c r="H220" s="265"/>
      <c r="I220" s="271"/>
      <c r="J220" s="274"/>
      <c r="K220" s="268"/>
      <c r="L220" s="277"/>
      <c r="M220" s="15">
        <f t="shared" si="18"/>
        <v>0</v>
      </c>
      <c r="N220" s="15" t="e">
        <f t="shared" si="19"/>
        <v>#DIV/0!</v>
      </c>
      <c r="O220" s="66" t="str">
        <f>IF(M220&lt;75,"",VLOOKUP(M220,[1]Tabelle1!$J$16:$K$56,2,FALSE))</f>
        <v/>
      </c>
    </row>
  </sheetData>
  <sortState ref="A6:O220">
    <sortCondition ref="A6"/>
  </sortState>
  <mergeCells count="4">
    <mergeCell ref="B1:O1"/>
    <mergeCell ref="B2:O2"/>
    <mergeCell ref="B3:O3"/>
    <mergeCell ref="A4:O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A6" sqref="A6"/>
    </sheetView>
  </sheetViews>
  <sheetFormatPr baseColWidth="10" defaultRowHeight="14.4"/>
  <cols>
    <col min="1" max="1" width="4.6640625" style="58" customWidth="1"/>
    <col min="2" max="2" width="6.33203125" style="58" customWidth="1"/>
    <col min="3" max="3" width="0.109375" style="58" customWidth="1"/>
    <col min="4" max="4" width="6.33203125" style="58" customWidth="1"/>
    <col min="5" max="5" width="29.5546875" style="58" customWidth="1"/>
    <col min="6" max="11" width="5.6640625" style="58" customWidth="1"/>
    <col min="12" max="12" width="11.44140625" style="60"/>
  </cols>
  <sheetData>
    <row r="1" spans="1:15" ht="15.6" thickBot="1">
      <c r="A1" s="304"/>
      <c r="B1" s="326" t="s">
        <v>24</v>
      </c>
      <c r="C1" s="327"/>
      <c r="D1" s="327"/>
      <c r="E1" s="327"/>
      <c r="F1" s="327"/>
      <c r="G1" s="327"/>
      <c r="H1" s="327"/>
      <c r="I1" s="327"/>
      <c r="J1" s="327"/>
      <c r="K1" s="327"/>
      <c r="L1" s="328"/>
      <c r="M1" s="67"/>
      <c r="N1" s="67"/>
      <c r="O1" s="67"/>
    </row>
    <row r="2" spans="1:15">
      <c r="A2" s="305"/>
      <c r="B2" s="344" t="s">
        <v>20</v>
      </c>
      <c r="C2" s="345"/>
      <c r="D2" s="345"/>
      <c r="E2" s="345"/>
      <c r="F2" s="345"/>
      <c r="G2" s="345"/>
      <c r="H2" s="345"/>
      <c r="I2" s="345"/>
      <c r="J2" s="345"/>
      <c r="K2" s="345"/>
      <c r="L2" s="346"/>
      <c r="M2" s="68"/>
      <c r="N2" s="68"/>
      <c r="O2" s="68"/>
    </row>
    <row r="3" spans="1:15" ht="16.2" thickBot="1">
      <c r="A3" s="305"/>
      <c r="B3" s="320" t="s">
        <v>305</v>
      </c>
      <c r="C3" s="321"/>
      <c r="D3" s="321"/>
      <c r="E3" s="321"/>
      <c r="F3" s="321"/>
      <c r="G3" s="321"/>
      <c r="H3" s="321"/>
      <c r="I3" s="321"/>
      <c r="J3" s="321"/>
      <c r="K3" s="321"/>
      <c r="L3" s="322"/>
      <c r="M3" s="69"/>
      <c r="N3" s="69"/>
      <c r="O3" s="69"/>
    </row>
    <row r="4" spans="1:15" ht="19.2" thickBot="1">
      <c r="A4" s="332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4"/>
    </row>
    <row r="5" spans="1:15" ht="124.8">
      <c r="A5" s="294" t="s">
        <v>1</v>
      </c>
      <c r="B5" s="295" t="s">
        <v>2</v>
      </c>
      <c r="C5" s="295" t="s">
        <v>3</v>
      </c>
      <c r="D5" s="295" t="s">
        <v>4</v>
      </c>
      <c r="E5" s="296" t="s">
        <v>6</v>
      </c>
      <c r="F5" s="297" t="s">
        <v>7</v>
      </c>
      <c r="G5" s="298" t="s">
        <v>292</v>
      </c>
      <c r="H5" s="299" t="s">
        <v>8</v>
      </c>
      <c r="I5" s="300" t="s">
        <v>17</v>
      </c>
      <c r="J5" s="301" t="s">
        <v>18</v>
      </c>
      <c r="K5" s="302" t="s">
        <v>11</v>
      </c>
      <c r="L5" s="303" t="s">
        <v>13</v>
      </c>
    </row>
    <row r="6" spans="1:15" ht="21">
      <c r="A6" s="52">
        <f>RANK(B6,$B$6:$B$212,0)</f>
        <v>1</v>
      </c>
      <c r="B6" s="50">
        <f t="shared" ref="B6:B20" si="0">SUM(F6:K6)</f>
        <v>1828</v>
      </c>
      <c r="C6" s="53" t="s">
        <v>15</v>
      </c>
      <c r="D6" s="50">
        <f t="shared" ref="D6:D20" si="1">$B$6-B6</f>
        <v>0</v>
      </c>
      <c r="E6" s="70" t="s">
        <v>58</v>
      </c>
      <c r="F6" s="50">
        <v>328</v>
      </c>
      <c r="G6" s="50">
        <v>309</v>
      </c>
      <c r="H6" s="50">
        <v>294</v>
      </c>
      <c r="I6" s="50">
        <v>291</v>
      </c>
      <c r="J6" s="50">
        <v>293</v>
      </c>
      <c r="K6" s="50">
        <v>313</v>
      </c>
      <c r="L6" s="51">
        <f t="shared" ref="L6:L20" si="2">AVERAGE(F6:K6)</f>
        <v>304.66666666666669</v>
      </c>
    </row>
    <row r="7" spans="1:15" ht="21">
      <c r="A7" s="52">
        <f>RANK(B7,$B$6:$B$51,0)</f>
        <v>2</v>
      </c>
      <c r="B7" s="50">
        <f t="shared" si="0"/>
        <v>1825</v>
      </c>
      <c r="C7" s="53" t="s">
        <v>15</v>
      </c>
      <c r="D7" s="50">
        <f t="shared" si="1"/>
        <v>3</v>
      </c>
      <c r="E7" s="70" t="s">
        <v>144</v>
      </c>
      <c r="F7" s="50">
        <v>335</v>
      </c>
      <c r="G7" s="50">
        <v>319</v>
      </c>
      <c r="H7" s="50">
        <v>270</v>
      </c>
      <c r="I7" s="50">
        <v>308</v>
      </c>
      <c r="J7" s="50">
        <v>279</v>
      </c>
      <c r="K7" s="50">
        <v>314</v>
      </c>
      <c r="L7" s="51">
        <f t="shared" si="2"/>
        <v>304.16666666666669</v>
      </c>
    </row>
    <row r="8" spans="1:15" ht="21">
      <c r="A8" s="52">
        <f>RANK(B8,$B$6:$B$212,0)</f>
        <v>2</v>
      </c>
      <c r="B8" s="50">
        <f t="shared" si="0"/>
        <v>1825</v>
      </c>
      <c r="C8" s="53" t="s">
        <v>15</v>
      </c>
      <c r="D8" s="50">
        <f t="shared" si="1"/>
        <v>3</v>
      </c>
      <c r="E8" s="70" t="s">
        <v>150</v>
      </c>
      <c r="F8" s="50">
        <v>324</v>
      </c>
      <c r="G8" s="50">
        <v>309</v>
      </c>
      <c r="H8" s="50">
        <v>300</v>
      </c>
      <c r="I8" s="50">
        <v>291</v>
      </c>
      <c r="J8" s="50">
        <v>291</v>
      </c>
      <c r="K8" s="50">
        <v>310</v>
      </c>
      <c r="L8" s="51">
        <f t="shared" si="2"/>
        <v>304.16666666666669</v>
      </c>
    </row>
    <row r="9" spans="1:15" ht="21">
      <c r="A9" s="52">
        <f>RANK(B9,$B$6:$B$51,0)</f>
        <v>4</v>
      </c>
      <c r="B9" s="50">
        <f t="shared" si="0"/>
        <v>1789</v>
      </c>
      <c r="C9" s="53" t="s">
        <v>15</v>
      </c>
      <c r="D9" s="50">
        <f t="shared" si="1"/>
        <v>39</v>
      </c>
      <c r="E9" s="70" t="s">
        <v>118</v>
      </c>
      <c r="F9" s="50">
        <v>338</v>
      </c>
      <c r="G9" s="50">
        <v>303</v>
      </c>
      <c r="H9" s="50">
        <v>266</v>
      </c>
      <c r="I9" s="50">
        <v>291</v>
      </c>
      <c r="J9" s="50">
        <v>288</v>
      </c>
      <c r="K9" s="50">
        <v>303</v>
      </c>
      <c r="L9" s="51">
        <f t="shared" si="2"/>
        <v>298.16666666666669</v>
      </c>
    </row>
    <row r="10" spans="1:15" ht="21">
      <c r="A10" s="52">
        <f>RANK(B10,$B$6:$B$212,0)</f>
        <v>5</v>
      </c>
      <c r="B10" s="50">
        <f t="shared" si="0"/>
        <v>1697</v>
      </c>
      <c r="C10" s="53" t="s">
        <v>15</v>
      </c>
      <c r="D10" s="50">
        <f t="shared" si="1"/>
        <v>131</v>
      </c>
      <c r="E10" s="70" t="s">
        <v>131</v>
      </c>
      <c r="F10" s="50">
        <v>296</v>
      </c>
      <c r="G10" s="50">
        <v>292</v>
      </c>
      <c r="H10" s="50">
        <v>265</v>
      </c>
      <c r="I10" s="50">
        <v>278</v>
      </c>
      <c r="J10" s="50">
        <v>284</v>
      </c>
      <c r="K10" s="50">
        <v>282</v>
      </c>
      <c r="L10" s="51">
        <f t="shared" si="2"/>
        <v>282.83333333333331</v>
      </c>
    </row>
    <row r="11" spans="1:15" ht="21">
      <c r="A11" s="52">
        <f t="shared" ref="A11:A20" si="3">RANK(B11,$B$6:$B$51,0)</f>
        <v>6</v>
      </c>
      <c r="B11" s="50">
        <f t="shared" si="0"/>
        <v>1660</v>
      </c>
      <c r="C11" s="53"/>
      <c r="D11" s="50">
        <f t="shared" si="1"/>
        <v>168</v>
      </c>
      <c r="E11" s="70" t="s">
        <v>149</v>
      </c>
      <c r="F11" s="50">
        <v>267</v>
      </c>
      <c r="G11" s="50">
        <v>281</v>
      </c>
      <c r="H11" s="50">
        <v>284</v>
      </c>
      <c r="I11" s="50">
        <v>268</v>
      </c>
      <c r="J11" s="50">
        <v>271</v>
      </c>
      <c r="K11" s="50">
        <v>289</v>
      </c>
      <c r="L11" s="51">
        <f t="shared" si="2"/>
        <v>276.66666666666669</v>
      </c>
    </row>
    <row r="12" spans="1:15" ht="21">
      <c r="A12" s="52">
        <f t="shared" si="3"/>
        <v>7</v>
      </c>
      <c r="B12" s="50">
        <f t="shared" si="0"/>
        <v>1311</v>
      </c>
      <c r="C12" s="53" t="s">
        <v>15</v>
      </c>
      <c r="D12" s="50">
        <f t="shared" si="1"/>
        <v>517</v>
      </c>
      <c r="E12" s="70" t="s">
        <v>59</v>
      </c>
      <c r="F12" s="50">
        <v>0</v>
      </c>
      <c r="G12" s="50">
        <v>269</v>
      </c>
      <c r="H12" s="50">
        <v>277</v>
      </c>
      <c r="I12" s="50">
        <v>234</v>
      </c>
      <c r="J12" s="50">
        <v>259</v>
      </c>
      <c r="K12" s="50">
        <v>272</v>
      </c>
      <c r="L12" s="51">
        <f t="shared" si="2"/>
        <v>218.5</v>
      </c>
    </row>
    <row r="13" spans="1:15">
      <c r="A13" s="52">
        <f t="shared" si="3"/>
        <v>8</v>
      </c>
      <c r="B13" s="50">
        <f t="shared" si="0"/>
        <v>0</v>
      </c>
      <c r="C13" s="53" t="s">
        <v>15</v>
      </c>
      <c r="D13" s="50">
        <f t="shared" si="1"/>
        <v>1828</v>
      </c>
      <c r="E13" s="55"/>
      <c r="F13" s="50"/>
      <c r="G13" s="50"/>
      <c r="H13" s="50"/>
      <c r="I13" s="50"/>
      <c r="J13" s="50"/>
      <c r="K13" s="50"/>
      <c r="L13" s="51" t="e">
        <f t="shared" si="2"/>
        <v>#DIV/0!</v>
      </c>
    </row>
    <row r="14" spans="1:15">
      <c r="A14" s="52">
        <f t="shared" si="3"/>
        <v>8</v>
      </c>
      <c r="B14" s="50">
        <f t="shared" si="0"/>
        <v>0</v>
      </c>
      <c r="C14" s="53" t="s">
        <v>15</v>
      </c>
      <c r="D14" s="50">
        <f t="shared" si="1"/>
        <v>1828</v>
      </c>
      <c r="E14" s="54"/>
      <c r="F14" s="50"/>
      <c r="G14" s="50"/>
      <c r="H14" s="50"/>
      <c r="I14" s="50"/>
      <c r="J14" s="50"/>
      <c r="K14" s="50"/>
      <c r="L14" s="51" t="e">
        <f t="shared" si="2"/>
        <v>#DIV/0!</v>
      </c>
    </row>
    <row r="15" spans="1:15">
      <c r="A15" s="52">
        <f t="shared" si="3"/>
        <v>8</v>
      </c>
      <c r="B15" s="50">
        <f t="shared" si="0"/>
        <v>0</v>
      </c>
      <c r="C15" s="53" t="s">
        <v>15</v>
      </c>
      <c r="D15" s="50">
        <f t="shared" si="1"/>
        <v>1828</v>
      </c>
      <c r="E15" s="54"/>
      <c r="F15" s="50"/>
      <c r="G15" s="50"/>
      <c r="H15" s="50"/>
      <c r="I15" s="50"/>
      <c r="J15" s="50"/>
      <c r="K15" s="50"/>
      <c r="L15" s="51" t="e">
        <f t="shared" si="2"/>
        <v>#DIV/0!</v>
      </c>
    </row>
    <row r="16" spans="1:15">
      <c r="A16" s="52">
        <f t="shared" si="3"/>
        <v>8</v>
      </c>
      <c r="B16" s="50">
        <f t="shared" si="0"/>
        <v>0</v>
      </c>
      <c r="C16" s="53" t="s">
        <v>15</v>
      </c>
      <c r="D16" s="50">
        <f t="shared" si="1"/>
        <v>1828</v>
      </c>
      <c r="E16" s="54"/>
      <c r="F16" s="50"/>
      <c r="G16" s="50"/>
      <c r="H16" s="50"/>
      <c r="I16" s="50"/>
      <c r="J16" s="50"/>
      <c r="K16" s="50"/>
      <c r="L16" s="51" t="e">
        <f t="shared" si="2"/>
        <v>#DIV/0!</v>
      </c>
    </row>
    <row r="17" spans="1:12">
      <c r="A17" s="52">
        <f t="shared" si="3"/>
        <v>8</v>
      </c>
      <c r="B17" s="50">
        <f t="shared" si="0"/>
        <v>0</v>
      </c>
      <c r="C17" s="53" t="s">
        <v>15</v>
      </c>
      <c r="D17" s="50">
        <f t="shared" si="1"/>
        <v>1828</v>
      </c>
      <c r="E17" s="54"/>
      <c r="F17" s="50"/>
      <c r="G17" s="50"/>
      <c r="H17" s="50"/>
      <c r="I17" s="50"/>
      <c r="J17" s="50"/>
      <c r="K17" s="50"/>
      <c r="L17" s="51" t="e">
        <f t="shared" si="2"/>
        <v>#DIV/0!</v>
      </c>
    </row>
    <row r="18" spans="1:12">
      <c r="A18" s="52">
        <f t="shared" si="3"/>
        <v>8</v>
      </c>
      <c r="B18" s="50">
        <f t="shared" si="0"/>
        <v>0</v>
      </c>
      <c r="C18" s="53" t="s">
        <v>15</v>
      </c>
      <c r="D18" s="50">
        <f t="shared" si="1"/>
        <v>1828</v>
      </c>
      <c r="E18" s="54"/>
      <c r="F18" s="50"/>
      <c r="G18" s="50"/>
      <c r="H18" s="50"/>
      <c r="I18" s="50"/>
      <c r="J18" s="50"/>
      <c r="K18" s="50"/>
      <c r="L18" s="51" t="e">
        <f t="shared" si="2"/>
        <v>#DIV/0!</v>
      </c>
    </row>
    <row r="19" spans="1:12">
      <c r="A19" s="52">
        <f t="shared" si="3"/>
        <v>8</v>
      </c>
      <c r="B19" s="50">
        <f t="shared" si="0"/>
        <v>0</v>
      </c>
      <c r="C19" s="53" t="s">
        <v>15</v>
      </c>
      <c r="D19" s="50">
        <f t="shared" si="1"/>
        <v>1828</v>
      </c>
      <c r="E19" s="54"/>
      <c r="F19" s="50"/>
      <c r="G19" s="50"/>
      <c r="H19" s="50"/>
      <c r="I19" s="50"/>
      <c r="J19" s="50"/>
      <c r="K19" s="50"/>
      <c r="L19" s="51" t="e">
        <f t="shared" si="2"/>
        <v>#DIV/0!</v>
      </c>
    </row>
    <row r="20" spans="1:12">
      <c r="A20" s="52">
        <f t="shared" si="3"/>
        <v>8</v>
      </c>
      <c r="B20" s="50">
        <f t="shared" si="0"/>
        <v>0</v>
      </c>
      <c r="C20" s="53" t="s">
        <v>15</v>
      </c>
      <c r="D20" s="50">
        <f t="shared" si="1"/>
        <v>1828</v>
      </c>
      <c r="E20" s="56"/>
      <c r="F20" s="57"/>
      <c r="G20" s="57"/>
      <c r="H20" s="57"/>
      <c r="I20" s="57"/>
      <c r="J20" s="57"/>
      <c r="K20" s="57"/>
      <c r="L20" s="51" t="e">
        <f t="shared" si="2"/>
        <v>#DIV/0!</v>
      </c>
    </row>
    <row r="21" spans="1:12">
      <c r="E21" s="59"/>
      <c r="F21" s="59"/>
      <c r="G21" s="59"/>
      <c r="H21" s="59"/>
    </row>
    <row r="22" spans="1:12">
      <c r="E22" s="59"/>
      <c r="F22" s="59"/>
      <c r="G22" s="59"/>
      <c r="H22" s="59"/>
    </row>
    <row r="23" spans="1:12">
      <c r="E23" s="61"/>
      <c r="F23" s="61"/>
      <c r="G23" s="61"/>
      <c r="H23" s="61"/>
    </row>
    <row r="24" spans="1:12">
      <c r="E24" s="59"/>
      <c r="F24" s="59"/>
      <c r="G24" s="59"/>
      <c r="H24" s="59"/>
    </row>
    <row r="25" spans="1:12">
      <c r="E25" s="59"/>
      <c r="F25" s="59"/>
      <c r="G25" s="59"/>
      <c r="H25" s="59"/>
    </row>
  </sheetData>
  <sortState ref="A6:L20">
    <sortCondition ref="A6"/>
  </sortState>
  <mergeCells count="4">
    <mergeCell ref="B1:L1"/>
    <mergeCell ref="B2:L2"/>
    <mergeCell ref="B3:L3"/>
    <mergeCell ref="A4:L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98"/>
  <sheetViews>
    <sheetView workbookViewId="0">
      <selection activeCell="A6" sqref="A6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5" width="21.6640625" style="1" customWidth="1"/>
    <col min="6" max="6" width="17.5546875" style="1" customWidth="1"/>
    <col min="7" max="7" width="4.33203125" style="263" customWidth="1"/>
    <col min="8" max="8" width="4.33203125" style="266" customWidth="1"/>
    <col min="9" max="9" width="4.33203125" style="272" customWidth="1"/>
    <col min="10" max="10" width="4.33203125" style="275" customWidth="1"/>
    <col min="11" max="11" width="4.33203125" style="269" customWidth="1"/>
    <col min="12" max="12" width="4.33203125" style="281" customWidth="1"/>
    <col min="13" max="13" width="3.6640625" style="1" customWidth="1"/>
    <col min="14" max="14" width="4.6640625" style="46" customWidth="1"/>
    <col min="15" max="15" width="7" style="1" customWidth="1"/>
  </cols>
  <sheetData>
    <row r="1" spans="1:15">
      <c r="A1" s="65"/>
      <c r="B1" s="314" t="s">
        <v>24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6"/>
    </row>
    <row r="2" spans="1:15">
      <c r="A2" s="65"/>
      <c r="B2" s="317" t="s">
        <v>22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9"/>
    </row>
    <row r="3" spans="1:15" ht="16.2" thickBot="1">
      <c r="A3" s="65"/>
      <c r="B3" s="320" t="s">
        <v>305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2"/>
    </row>
    <row r="4" spans="1:15" ht="18.600000000000001">
      <c r="A4" s="347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5"/>
    </row>
    <row r="5" spans="1:15" ht="92.4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  <c r="H5" s="264" t="s">
        <v>292</v>
      </c>
      <c r="I5" s="270" t="s">
        <v>8</v>
      </c>
      <c r="J5" s="273" t="s">
        <v>17</v>
      </c>
      <c r="K5" s="267" t="s">
        <v>18</v>
      </c>
      <c r="L5" s="279" t="s">
        <v>11</v>
      </c>
      <c r="M5" s="2" t="s">
        <v>12</v>
      </c>
      <c r="N5" s="44" t="s">
        <v>13</v>
      </c>
      <c r="O5" s="3" t="s">
        <v>14</v>
      </c>
    </row>
    <row r="6" spans="1:15">
      <c r="A6" s="8">
        <f t="shared" ref="A6:A30" si="0">RANK(B6,$B$6:$B$154,0)</f>
        <v>1</v>
      </c>
      <c r="B6" s="5">
        <f t="shared" ref="B6:B37" si="1">SUM(G6:L6)</f>
        <v>424</v>
      </c>
      <c r="C6" s="9" t="s">
        <v>15</v>
      </c>
      <c r="D6" s="5">
        <f t="shared" ref="D6:D37" si="2">$B$6-B6</f>
        <v>0</v>
      </c>
      <c r="E6" s="10" t="s">
        <v>124</v>
      </c>
      <c r="F6" s="10" t="s">
        <v>118</v>
      </c>
      <c r="G6" s="262">
        <v>67</v>
      </c>
      <c r="H6" s="265">
        <v>77</v>
      </c>
      <c r="I6" s="271">
        <v>63</v>
      </c>
      <c r="J6" s="274">
        <v>74</v>
      </c>
      <c r="K6" s="268">
        <v>69</v>
      </c>
      <c r="L6" s="280">
        <v>74</v>
      </c>
      <c r="M6" s="5">
        <v>77</v>
      </c>
      <c r="N6" s="62">
        <f t="shared" ref="N6:N37" si="3">AVERAGE(G6:L6)</f>
        <v>70.666666666666671</v>
      </c>
      <c r="O6" s="63" t="s">
        <v>288</v>
      </c>
    </row>
    <row r="7" spans="1:15">
      <c r="A7" s="8">
        <f t="shared" si="0"/>
        <v>2</v>
      </c>
      <c r="B7" s="5">
        <f t="shared" si="1"/>
        <v>421</v>
      </c>
      <c r="C7" s="63"/>
      <c r="D7" s="5">
        <f t="shared" si="2"/>
        <v>3</v>
      </c>
      <c r="E7" s="10" t="s">
        <v>73</v>
      </c>
      <c r="F7" s="10" t="s">
        <v>55</v>
      </c>
      <c r="G7" s="262">
        <v>78</v>
      </c>
      <c r="H7" s="265">
        <v>75</v>
      </c>
      <c r="I7" s="271">
        <v>64</v>
      </c>
      <c r="J7" s="274">
        <v>68</v>
      </c>
      <c r="K7" s="268">
        <v>65</v>
      </c>
      <c r="L7" s="280">
        <v>71</v>
      </c>
      <c r="M7" s="5">
        <v>78</v>
      </c>
      <c r="N7" s="62">
        <f t="shared" si="3"/>
        <v>70.166666666666671</v>
      </c>
      <c r="O7" s="63" t="s">
        <v>288</v>
      </c>
    </row>
    <row r="8" spans="1:15">
      <c r="A8" s="8">
        <f t="shared" si="0"/>
        <v>3</v>
      </c>
      <c r="B8" s="5">
        <f t="shared" si="1"/>
        <v>416</v>
      </c>
      <c r="C8" s="9" t="s">
        <v>15</v>
      </c>
      <c r="D8" s="5">
        <f t="shared" si="2"/>
        <v>8</v>
      </c>
      <c r="E8" s="10" t="s">
        <v>72</v>
      </c>
      <c r="F8" s="10" t="s">
        <v>55</v>
      </c>
      <c r="G8" s="262">
        <v>71</v>
      </c>
      <c r="H8" s="265">
        <v>65</v>
      </c>
      <c r="I8" s="271">
        <v>70</v>
      </c>
      <c r="J8" s="274">
        <v>64</v>
      </c>
      <c r="K8" s="268">
        <v>66</v>
      </c>
      <c r="L8" s="280">
        <v>80</v>
      </c>
      <c r="M8" s="5">
        <v>80</v>
      </c>
      <c r="N8" s="62">
        <f t="shared" si="3"/>
        <v>69.333333333333329</v>
      </c>
      <c r="O8" s="63" t="s">
        <v>298</v>
      </c>
    </row>
    <row r="9" spans="1:15">
      <c r="A9" s="8">
        <f t="shared" si="0"/>
        <v>4</v>
      </c>
      <c r="B9" s="5">
        <f t="shared" si="1"/>
        <v>415</v>
      </c>
      <c r="C9" s="9" t="s">
        <v>15</v>
      </c>
      <c r="D9" s="5">
        <f t="shared" si="2"/>
        <v>9</v>
      </c>
      <c r="E9" s="10" t="s">
        <v>120</v>
      </c>
      <c r="F9" s="10" t="s">
        <v>118</v>
      </c>
      <c r="G9" s="262">
        <v>79</v>
      </c>
      <c r="H9" s="265">
        <v>70</v>
      </c>
      <c r="I9" s="271">
        <v>70</v>
      </c>
      <c r="J9" s="274">
        <v>64</v>
      </c>
      <c r="K9" s="268">
        <v>65</v>
      </c>
      <c r="L9" s="280">
        <v>67</v>
      </c>
      <c r="M9" s="5">
        <v>79</v>
      </c>
      <c r="N9" s="62">
        <f t="shared" si="3"/>
        <v>69.166666666666671</v>
      </c>
      <c r="O9" s="63" t="s">
        <v>288</v>
      </c>
    </row>
    <row r="10" spans="1:15">
      <c r="A10" s="8">
        <f t="shared" si="0"/>
        <v>5</v>
      </c>
      <c r="B10" s="5">
        <f t="shared" si="1"/>
        <v>414</v>
      </c>
      <c r="C10" s="9" t="s">
        <v>15</v>
      </c>
      <c r="D10" s="5">
        <f t="shared" si="2"/>
        <v>10</v>
      </c>
      <c r="E10" s="10" t="s">
        <v>190</v>
      </c>
      <c r="F10" s="10" t="s">
        <v>147</v>
      </c>
      <c r="G10" s="262">
        <v>74</v>
      </c>
      <c r="H10" s="265">
        <v>74</v>
      </c>
      <c r="I10" s="271">
        <v>66</v>
      </c>
      <c r="J10" s="274">
        <v>64</v>
      </c>
      <c r="K10" s="268">
        <v>66</v>
      </c>
      <c r="L10" s="280">
        <v>70</v>
      </c>
      <c r="M10" s="5">
        <v>74</v>
      </c>
      <c r="N10" s="62">
        <f t="shared" si="3"/>
        <v>69</v>
      </c>
      <c r="O10" s="63" t="s">
        <v>286</v>
      </c>
    </row>
    <row r="11" spans="1:15">
      <c r="A11" s="8">
        <f t="shared" si="0"/>
        <v>6</v>
      </c>
      <c r="B11" s="5">
        <f t="shared" si="1"/>
        <v>410</v>
      </c>
      <c r="C11" s="9" t="s">
        <v>15</v>
      </c>
      <c r="D11" s="5">
        <f t="shared" si="2"/>
        <v>14</v>
      </c>
      <c r="E11" s="10" t="s">
        <v>189</v>
      </c>
      <c r="F11" s="10" t="s">
        <v>147</v>
      </c>
      <c r="G11" s="262">
        <v>69</v>
      </c>
      <c r="H11" s="265">
        <v>65</v>
      </c>
      <c r="I11" s="271">
        <v>80</v>
      </c>
      <c r="J11" s="274">
        <v>64</v>
      </c>
      <c r="K11" s="268">
        <v>63</v>
      </c>
      <c r="L11" s="280">
        <v>69</v>
      </c>
      <c r="M11" s="5">
        <v>80</v>
      </c>
      <c r="N11" s="62">
        <f t="shared" si="3"/>
        <v>68.333333333333329</v>
      </c>
      <c r="O11" s="63" t="s">
        <v>298</v>
      </c>
    </row>
    <row r="12" spans="1:15">
      <c r="A12" s="14">
        <f t="shared" si="0"/>
        <v>7</v>
      </c>
      <c r="B12" s="15">
        <f t="shared" si="1"/>
        <v>409</v>
      </c>
      <c r="C12" s="16" t="s">
        <v>15</v>
      </c>
      <c r="D12" s="15">
        <f t="shared" si="2"/>
        <v>15</v>
      </c>
      <c r="E12" s="10" t="s">
        <v>210</v>
      </c>
      <c r="F12" s="10" t="s">
        <v>147</v>
      </c>
      <c r="G12" s="262">
        <v>78</v>
      </c>
      <c r="H12" s="265">
        <v>75</v>
      </c>
      <c r="I12" s="271">
        <v>65</v>
      </c>
      <c r="J12" s="274">
        <v>71</v>
      </c>
      <c r="K12" s="268">
        <v>57</v>
      </c>
      <c r="L12" s="280">
        <v>63</v>
      </c>
      <c r="M12" s="5">
        <v>78</v>
      </c>
      <c r="N12" s="62">
        <f t="shared" si="3"/>
        <v>68.166666666666671</v>
      </c>
      <c r="O12" s="63" t="s">
        <v>288</v>
      </c>
    </row>
    <row r="13" spans="1:15">
      <c r="A13" s="14">
        <f t="shared" si="0"/>
        <v>8</v>
      </c>
      <c r="B13" s="15">
        <f t="shared" si="1"/>
        <v>404</v>
      </c>
      <c r="C13" s="16" t="s">
        <v>15</v>
      </c>
      <c r="D13" s="15">
        <f t="shared" si="2"/>
        <v>20</v>
      </c>
      <c r="E13" s="10" t="s">
        <v>78</v>
      </c>
      <c r="F13" s="10" t="s">
        <v>55</v>
      </c>
      <c r="G13" s="262">
        <v>67</v>
      </c>
      <c r="H13" s="265">
        <v>71</v>
      </c>
      <c r="I13" s="271">
        <v>61</v>
      </c>
      <c r="J13" s="274">
        <v>66</v>
      </c>
      <c r="K13" s="268">
        <v>70</v>
      </c>
      <c r="L13" s="280">
        <v>69</v>
      </c>
      <c r="M13" s="5">
        <v>71</v>
      </c>
      <c r="N13" s="62">
        <f t="shared" si="3"/>
        <v>67.333333333333329</v>
      </c>
      <c r="O13" s="63" t="s">
        <v>286</v>
      </c>
    </row>
    <row r="14" spans="1:15">
      <c r="A14" s="8">
        <f t="shared" si="0"/>
        <v>9</v>
      </c>
      <c r="B14" s="5">
        <f t="shared" si="1"/>
        <v>403</v>
      </c>
      <c r="C14" s="9" t="s">
        <v>15</v>
      </c>
      <c r="D14" s="5">
        <f t="shared" si="2"/>
        <v>21</v>
      </c>
      <c r="E14" s="10" t="s">
        <v>191</v>
      </c>
      <c r="F14" s="10" t="s">
        <v>147</v>
      </c>
      <c r="G14" s="262">
        <v>71</v>
      </c>
      <c r="H14" s="265">
        <v>69</v>
      </c>
      <c r="I14" s="271">
        <v>64</v>
      </c>
      <c r="J14" s="274">
        <v>64</v>
      </c>
      <c r="K14" s="268">
        <v>61</v>
      </c>
      <c r="L14" s="280">
        <v>74</v>
      </c>
      <c r="M14" s="5">
        <v>74</v>
      </c>
      <c r="N14" s="62">
        <f t="shared" si="3"/>
        <v>67.166666666666671</v>
      </c>
      <c r="O14" s="63" t="s">
        <v>286</v>
      </c>
    </row>
    <row r="15" spans="1:15">
      <c r="A15" s="14">
        <f t="shared" si="0"/>
        <v>10</v>
      </c>
      <c r="B15" s="15">
        <f t="shared" si="1"/>
        <v>394</v>
      </c>
      <c r="C15" s="16"/>
      <c r="D15" s="15">
        <f t="shared" si="2"/>
        <v>30</v>
      </c>
      <c r="E15" s="10" t="s">
        <v>239</v>
      </c>
      <c r="F15" s="10" t="s">
        <v>144</v>
      </c>
      <c r="G15" s="262">
        <v>62</v>
      </c>
      <c r="H15" s="265">
        <v>77</v>
      </c>
      <c r="I15" s="271">
        <v>61</v>
      </c>
      <c r="J15" s="274">
        <v>61</v>
      </c>
      <c r="K15" s="268">
        <v>62</v>
      </c>
      <c r="L15" s="280">
        <v>71</v>
      </c>
      <c r="M15" s="5">
        <v>77</v>
      </c>
      <c r="N15" s="62">
        <f t="shared" si="3"/>
        <v>65.666666666666671</v>
      </c>
      <c r="O15" s="63" t="s">
        <v>288</v>
      </c>
    </row>
    <row r="16" spans="1:15">
      <c r="A16" s="313">
        <f t="shared" si="0"/>
        <v>11</v>
      </c>
      <c r="B16" s="5">
        <f t="shared" si="1"/>
        <v>391</v>
      </c>
      <c r="C16" s="9"/>
      <c r="D16" s="5">
        <f t="shared" si="2"/>
        <v>33</v>
      </c>
      <c r="E16" s="10" t="s">
        <v>233</v>
      </c>
      <c r="F16" s="10" t="s">
        <v>144</v>
      </c>
      <c r="G16" s="262">
        <v>72</v>
      </c>
      <c r="H16" s="265">
        <v>68</v>
      </c>
      <c r="I16" s="271">
        <v>52</v>
      </c>
      <c r="J16" s="274">
        <v>76</v>
      </c>
      <c r="K16" s="268">
        <v>53</v>
      </c>
      <c r="L16" s="280">
        <v>70</v>
      </c>
      <c r="M16" s="5">
        <v>76</v>
      </c>
      <c r="N16" s="62">
        <f t="shared" si="3"/>
        <v>65.166666666666671</v>
      </c>
      <c r="O16" s="63" t="s">
        <v>288</v>
      </c>
    </row>
    <row r="17" spans="1:15">
      <c r="A17" s="8">
        <f t="shared" si="0"/>
        <v>12</v>
      </c>
      <c r="B17" s="5">
        <f t="shared" si="1"/>
        <v>388</v>
      </c>
      <c r="C17" s="9" t="s">
        <v>15</v>
      </c>
      <c r="D17" s="5">
        <f t="shared" si="2"/>
        <v>36</v>
      </c>
      <c r="E17" s="10" t="s">
        <v>186</v>
      </c>
      <c r="F17" s="10" t="s">
        <v>147</v>
      </c>
      <c r="G17" s="262">
        <v>69</v>
      </c>
      <c r="H17" s="265">
        <v>59</v>
      </c>
      <c r="I17" s="271">
        <v>74</v>
      </c>
      <c r="J17" s="274">
        <v>57</v>
      </c>
      <c r="K17" s="268">
        <v>59</v>
      </c>
      <c r="L17" s="280">
        <v>70</v>
      </c>
      <c r="M17" s="5">
        <v>74</v>
      </c>
      <c r="N17" s="62">
        <f t="shared" si="3"/>
        <v>64.666666666666671</v>
      </c>
      <c r="O17" s="63" t="s">
        <v>286</v>
      </c>
    </row>
    <row r="18" spans="1:15">
      <c r="A18" s="14">
        <f t="shared" si="0"/>
        <v>13</v>
      </c>
      <c r="B18" s="15">
        <f t="shared" si="1"/>
        <v>387</v>
      </c>
      <c r="C18" s="16" t="s">
        <v>15</v>
      </c>
      <c r="D18" s="15">
        <f t="shared" si="2"/>
        <v>37</v>
      </c>
      <c r="E18" s="10" t="s">
        <v>119</v>
      </c>
      <c r="F18" s="10" t="s">
        <v>118</v>
      </c>
      <c r="G18" s="262">
        <v>70</v>
      </c>
      <c r="H18" s="265">
        <v>67</v>
      </c>
      <c r="I18" s="271">
        <v>57</v>
      </c>
      <c r="J18" s="274">
        <v>56</v>
      </c>
      <c r="K18" s="268">
        <v>58</v>
      </c>
      <c r="L18" s="280">
        <v>79</v>
      </c>
      <c r="M18" s="5">
        <v>79</v>
      </c>
      <c r="N18" s="62">
        <f t="shared" si="3"/>
        <v>64.5</v>
      </c>
      <c r="O18" s="63" t="s">
        <v>288</v>
      </c>
    </row>
    <row r="19" spans="1:15">
      <c r="A19" s="8">
        <f t="shared" si="0"/>
        <v>14</v>
      </c>
      <c r="B19" s="5">
        <f t="shared" si="1"/>
        <v>385</v>
      </c>
      <c r="C19" s="9" t="s">
        <v>15</v>
      </c>
      <c r="D19" s="5">
        <f t="shared" si="2"/>
        <v>39</v>
      </c>
      <c r="E19" s="10" t="s">
        <v>121</v>
      </c>
      <c r="F19" s="10" t="s">
        <v>118</v>
      </c>
      <c r="G19" s="262">
        <v>68</v>
      </c>
      <c r="H19" s="265">
        <v>64</v>
      </c>
      <c r="I19" s="271">
        <v>66</v>
      </c>
      <c r="J19" s="274">
        <v>56</v>
      </c>
      <c r="K19" s="268">
        <v>66</v>
      </c>
      <c r="L19" s="280">
        <v>65</v>
      </c>
      <c r="M19" s="5"/>
      <c r="N19" s="62">
        <f t="shared" si="3"/>
        <v>64.166666666666671</v>
      </c>
      <c r="O19" s="63"/>
    </row>
    <row r="20" spans="1:15">
      <c r="A20" s="14">
        <f t="shared" si="0"/>
        <v>15</v>
      </c>
      <c r="B20" s="15">
        <f t="shared" si="1"/>
        <v>373</v>
      </c>
      <c r="C20" s="16" t="s">
        <v>15</v>
      </c>
      <c r="D20" s="15">
        <f t="shared" si="2"/>
        <v>51</v>
      </c>
      <c r="E20" s="10" t="s">
        <v>122</v>
      </c>
      <c r="F20" s="10" t="s">
        <v>118</v>
      </c>
      <c r="G20" s="262">
        <v>60</v>
      </c>
      <c r="H20" s="265">
        <v>64</v>
      </c>
      <c r="I20" s="271">
        <v>61</v>
      </c>
      <c r="J20" s="274">
        <v>61</v>
      </c>
      <c r="K20" s="268">
        <v>60</v>
      </c>
      <c r="L20" s="280">
        <v>67</v>
      </c>
      <c r="M20" s="5"/>
      <c r="N20" s="62">
        <f t="shared" si="3"/>
        <v>62.166666666666664</v>
      </c>
      <c r="O20" s="63"/>
    </row>
    <row r="21" spans="1:15">
      <c r="A21" s="8">
        <f t="shared" si="0"/>
        <v>16</v>
      </c>
      <c r="B21" s="5">
        <f t="shared" si="1"/>
        <v>371</v>
      </c>
      <c r="C21" s="9" t="s">
        <v>15</v>
      </c>
      <c r="D21" s="5">
        <f t="shared" si="2"/>
        <v>53</v>
      </c>
      <c r="E21" s="10" t="s">
        <v>187</v>
      </c>
      <c r="F21" s="10" t="s">
        <v>147</v>
      </c>
      <c r="G21" s="262">
        <v>60</v>
      </c>
      <c r="H21" s="265">
        <v>61</v>
      </c>
      <c r="I21" s="271">
        <v>56</v>
      </c>
      <c r="J21" s="274">
        <v>62</v>
      </c>
      <c r="K21" s="268">
        <v>57</v>
      </c>
      <c r="L21" s="280">
        <v>75</v>
      </c>
      <c r="M21" s="5">
        <v>75</v>
      </c>
      <c r="N21" s="62">
        <f t="shared" si="3"/>
        <v>61.833333333333336</v>
      </c>
      <c r="O21" s="63" t="s">
        <v>288</v>
      </c>
    </row>
    <row r="22" spans="1:15">
      <c r="A22" s="8">
        <f t="shared" si="0"/>
        <v>17</v>
      </c>
      <c r="B22" s="5">
        <f t="shared" si="1"/>
        <v>363</v>
      </c>
      <c r="C22" s="9" t="s">
        <v>15</v>
      </c>
      <c r="D22" s="5">
        <f t="shared" si="2"/>
        <v>61</v>
      </c>
      <c r="E22" s="10" t="s">
        <v>139</v>
      </c>
      <c r="F22" s="10" t="s">
        <v>131</v>
      </c>
      <c r="G22" s="262">
        <v>65</v>
      </c>
      <c r="H22" s="265">
        <v>55</v>
      </c>
      <c r="I22" s="271">
        <v>62</v>
      </c>
      <c r="J22" s="274">
        <v>59</v>
      </c>
      <c r="K22" s="268">
        <v>58</v>
      </c>
      <c r="L22" s="280">
        <v>64</v>
      </c>
      <c r="M22" s="5"/>
      <c r="N22" s="62">
        <f t="shared" si="3"/>
        <v>60.5</v>
      </c>
      <c r="O22" s="63"/>
    </row>
    <row r="23" spans="1:15">
      <c r="A23" s="14">
        <f t="shared" si="0"/>
        <v>18</v>
      </c>
      <c r="B23" s="15">
        <f t="shared" si="1"/>
        <v>356</v>
      </c>
      <c r="C23" s="16" t="s">
        <v>15</v>
      </c>
      <c r="D23" s="15">
        <f t="shared" si="2"/>
        <v>68</v>
      </c>
      <c r="E23" s="10" t="s">
        <v>140</v>
      </c>
      <c r="F23" s="10" t="s">
        <v>131</v>
      </c>
      <c r="G23" s="262">
        <v>68</v>
      </c>
      <c r="H23" s="265">
        <v>55</v>
      </c>
      <c r="I23" s="271">
        <v>54</v>
      </c>
      <c r="J23" s="274">
        <v>57</v>
      </c>
      <c r="K23" s="268">
        <v>63</v>
      </c>
      <c r="L23" s="280">
        <v>59</v>
      </c>
      <c r="M23" s="5"/>
      <c r="N23" s="62">
        <f t="shared" si="3"/>
        <v>59.333333333333336</v>
      </c>
      <c r="O23" s="63"/>
    </row>
    <row r="24" spans="1:15">
      <c r="A24" s="14">
        <f t="shared" si="0"/>
        <v>19</v>
      </c>
      <c r="B24" s="15">
        <f t="shared" si="1"/>
        <v>354</v>
      </c>
      <c r="C24" s="16" t="s">
        <v>15</v>
      </c>
      <c r="D24" s="15">
        <f t="shared" si="2"/>
        <v>70</v>
      </c>
      <c r="E24" s="10" t="s">
        <v>188</v>
      </c>
      <c r="F24" s="10" t="s">
        <v>147</v>
      </c>
      <c r="G24" s="262">
        <v>57</v>
      </c>
      <c r="H24" s="265">
        <v>66</v>
      </c>
      <c r="I24" s="271">
        <v>63</v>
      </c>
      <c r="J24" s="274">
        <v>51</v>
      </c>
      <c r="K24" s="268">
        <v>67</v>
      </c>
      <c r="L24" s="280">
        <v>50</v>
      </c>
      <c r="M24" s="5"/>
      <c r="N24" s="62">
        <f t="shared" si="3"/>
        <v>59</v>
      </c>
      <c r="O24" s="63"/>
    </row>
    <row r="25" spans="1:15">
      <c r="A25" s="8">
        <f t="shared" si="0"/>
        <v>20</v>
      </c>
      <c r="B25" s="5">
        <f t="shared" si="1"/>
        <v>321</v>
      </c>
      <c r="C25" s="9" t="s">
        <v>15</v>
      </c>
      <c r="D25" s="5">
        <f t="shared" si="2"/>
        <v>103</v>
      </c>
      <c r="E25" s="10" t="s">
        <v>77</v>
      </c>
      <c r="F25" s="10" t="s">
        <v>55</v>
      </c>
      <c r="G25" s="262">
        <v>0</v>
      </c>
      <c r="H25" s="265">
        <v>69</v>
      </c>
      <c r="I25" s="271">
        <v>62</v>
      </c>
      <c r="J25" s="274">
        <v>54</v>
      </c>
      <c r="K25" s="268">
        <v>71</v>
      </c>
      <c r="L25" s="280">
        <v>65</v>
      </c>
      <c r="M25" s="5">
        <v>71</v>
      </c>
      <c r="N25" s="62">
        <f t="shared" si="3"/>
        <v>53.5</v>
      </c>
      <c r="O25" s="63" t="s">
        <v>286</v>
      </c>
    </row>
    <row r="26" spans="1:15">
      <c r="A26" s="8">
        <f t="shared" si="0"/>
        <v>20</v>
      </c>
      <c r="B26" s="5">
        <f t="shared" si="1"/>
        <v>321</v>
      </c>
      <c r="C26" s="9" t="s">
        <v>15</v>
      </c>
      <c r="D26" s="5">
        <f t="shared" si="2"/>
        <v>103</v>
      </c>
      <c r="E26" s="10" t="s">
        <v>192</v>
      </c>
      <c r="F26" s="10" t="s">
        <v>147</v>
      </c>
      <c r="G26" s="262">
        <v>55</v>
      </c>
      <c r="H26" s="265">
        <v>57</v>
      </c>
      <c r="I26" s="271">
        <v>54</v>
      </c>
      <c r="J26" s="274">
        <v>56</v>
      </c>
      <c r="K26" s="268">
        <v>45</v>
      </c>
      <c r="L26" s="280">
        <v>54</v>
      </c>
      <c r="M26" s="5"/>
      <c r="N26" s="62">
        <f t="shared" si="3"/>
        <v>53.5</v>
      </c>
      <c r="O26" s="63"/>
    </row>
    <row r="27" spans="1:15">
      <c r="A27" s="8">
        <f t="shared" si="0"/>
        <v>22</v>
      </c>
      <c r="B27" s="5">
        <f t="shared" si="1"/>
        <v>320</v>
      </c>
      <c r="C27" s="9" t="s">
        <v>15</v>
      </c>
      <c r="D27" s="5">
        <f t="shared" si="2"/>
        <v>104</v>
      </c>
      <c r="E27" s="10" t="s">
        <v>285</v>
      </c>
      <c r="F27" s="10" t="s">
        <v>55</v>
      </c>
      <c r="G27" s="262">
        <v>0</v>
      </c>
      <c r="H27" s="265">
        <v>76</v>
      </c>
      <c r="I27" s="271">
        <v>61</v>
      </c>
      <c r="J27" s="274">
        <v>68</v>
      </c>
      <c r="K27" s="268">
        <v>52</v>
      </c>
      <c r="L27" s="280">
        <v>63</v>
      </c>
      <c r="M27" s="5">
        <v>76</v>
      </c>
      <c r="N27" s="62">
        <f t="shared" si="3"/>
        <v>53.333333333333336</v>
      </c>
      <c r="O27" s="63" t="s">
        <v>288</v>
      </c>
    </row>
    <row r="28" spans="1:15">
      <c r="A28" s="8">
        <f t="shared" si="0"/>
        <v>23</v>
      </c>
      <c r="B28" s="5">
        <f t="shared" si="1"/>
        <v>312</v>
      </c>
      <c r="C28" s="9" t="s">
        <v>15</v>
      </c>
      <c r="D28" s="5">
        <f t="shared" si="2"/>
        <v>112</v>
      </c>
      <c r="E28" s="10" t="s">
        <v>123</v>
      </c>
      <c r="F28" s="10" t="s">
        <v>118</v>
      </c>
      <c r="G28" s="262">
        <v>46</v>
      </c>
      <c r="H28" s="265">
        <v>50</v>
      </c>
      <c r="I28" s="271">
        <v>50</v>
      </c>
      <c r="J28" s="274">
        <v>53</v>
      </c>
      <c r="K28" s="268">
        <v>54</v>
      </c>
      <c r="L28" s="280">
        <v>59</v>
      </c>
      <c r="M28" s="5"/>
      <c r="N28" s="62">
        <f t="shared" si="3"/>
        <v>52</v>
      </c>
      <c r="O28" s="63"/>
    </row>
    <row r="29" spans="1:15">
      <c r="A29" s="14">
        <f t="shared" si="0"/>
        <v>24</v>
      </c>
      <c r="B29" s="15">
        <f t="shared" si="1"/>
        <v>310</v>
      </c>
      <c r="C29" s="16" t="s">
        <v>15</v>
      </c>
      <c r="D29" s="15">
        <f t="shared" si="2"/>
        <v>114</v>
      </c>
      <c r="E29" s="10" t="s">
        <v>284</v>
      </c>
      <c r="F29" s="10" t="s">
        <v>147</v>
      </c>
      <c r="G29" s="262">
        <v>65</v>
      </c>
      <c r="H29" s="265">
        <v>64</v>
      </c>
      <c r="I29" s="271">
        <v>62</v>
      </c>
      <c r="J29" s="274">
        <v>0</v>
      </c>
      <c r="K29" s="268">
        <v>62</v>
      </c>
      <c r="L29" s="280">
        <v>57</v>
      </c>
      <c r="M29" s="5"/>
      <c r="N29" s="62">
        <f t="shared" si="3"/>
        <v>51.666666666666664</v>
      </c>
      <c r="O29" s="63"/>
    </row>
    <row r="30" spans="1:15">
      <c r="A30" s="14">
        <f t="shared" si="0"/>
        <v>25</v>
      </c>
      <c r="B30" s="15">
        <f t="shared" si="1"/>
        <v>300</v>
      </c>
      <c r="C30" s="16"/>
      <c r="D30" s="15">
        <f t="shared" si="2"/>
        <v>124</v>
      </c>
      <c r="E30" s="10" t="s">
        <v>75</v>
      </c>
      <c r="F30" s="10" t="s">
        <v>55</v>
      </c>
      <c r="G30" s="262">
        <v>0</v>
      </c>
      <c r="H30" s="265">
        <v>64</v>
      </c>
      <c r="I30" s="271">
        <v>62</v>
      </c>
      <c r="J30" s="274">
        <v>48</v>
      </c>
      <c r="K30" s="268">
        <v>59</v>
      </c>
      <c r="L30" s="280">
        <v>67</v>
      </c>
      <c r="M30" s="5"/>
      <c r="N30" s="62">
        <f t="shared" si="3"/>
        <v>50</v>
      </c>
      <c r="O30" s="63"/>
    </row>
    <row r="31" spans="1:15">
      <c r="A31" s="8">
        <f>RANK(B31,$B$6:$B$211,0)</f>
        <v>26</v>
      </c>
      <c r="B31" s="5">
        <f t="shared" si="1"/>
        <v>277</v>
      </c>
      <c r="C31" s="9" t="s">
        <v>15</v>
      </c>
      <c r="D31" s="5">
        <f t="shared" si="2"/>
        <v>147</v>
      </c>
      <c r="E31" s="10" t="s">
        <v>235</v>
      </c>
      <c r="F31" s="10" t="s">
        <v>144</v>
      </c>
      <c r="G31" s="262">
        <v>71</v>
      </c>
      <c r="H31" s="265">
        <v>75</v>
      </c>
      <c r="I31" s="271">
        <v>0</v>
      </c>
      <c r="J31" s="274"/>
      <c r="K31" s="268">
        <v>67</v>
      </c>
      <c r="L31" s="280">
        <v>64</v>
      </c>
      <c r="M31" s="5">
        <v>75</v>
      </c>
      <c r="N31" s="62">
        <f t="shared" si="3"/>
        <v>55.4</v>
      </c>
      <c r="O31" s="63" t="s">
        <v>288</v>
      </c>
    </row>
    <row r="32" spans="1:15">
      <c r="A32" s="14">
        <f>RANK(B32,$B$6:$B$154,0)</f>
        <v>27</v>
      </c>
      <c r="B32" s="15">
        <f t="shared" si="1"/>
        <v>273</v>
      </c>
      <c r="C32" s="16" t="s">
        <v>15</v>
      </c>
      <c r="D32" s="15">
        <f t="shared" si="2"/>
        <v>151</v>
      </c>
      <c r="E32" s="10" t="s">
        <v>79</v>
      </c>
      <c r="F32" s="10" t="s">
        <v>55</v>
      </c>
      <c r="G32" s="262">
        <v>0</v>
      </c>
      <c r="H32" s="265">
        <v>52</v>
      </c>
      <c r="I32" s="271">
        <v>53</v>
      </c>
      <c r="J32" s="274">
        <v>53</v>
      </c>
      <c r="K32" s="268">
        <v>61</v>
      </c>
      <c r="L32" s="280">
        <v>54</v>
      </c>
      <c r="M32" s="5"/>
      <c r="N32" s="62">
        <f t="shared" si="3"/>
        <v>45.5</v>
      </c>
      <c r="O32" s="63"/>
    </row>
    <row r="33" spans="1:15">
      <c r="A33" s="8">
        <f>RANK(B33,$B$6:$B$211,0)</f>
        <v>28</v>
      </c>
      <c r="B33" s="5">
        <f t="shared" si="1"/>
        <v>246</v>
      </c>
      <c r="C33" s="63"/>
      <c r="D33" s="5">
        <f t="shared" si="2"/>
        <v>178</v>
      </c>
      <c r="E33" s="10" t="s">
        <v>76</v>
      </c>
      <c r="F33" s="10" t="s">
        <v>55</v>
      </c>
      <c r="G33" s="262">
        <v>0</v>
      </c>
      <c r="H33" s="265">
        <v>63</v>
      </c>
      <c r="I33" s="271">
        <v>65</v>
      </c>
      <c r="J33" s="274">
        <v>54</v>
      </c>
      <c r="K33" s="268">
        <v>0</v>
      </c>
      <c r="L33" s="280">
        <v>64</v>
      </c>
      <c r="M33" s="5"/>
      <c r="N33" s="62">
        <f t="shared" si="3"/>
        <v>41</v>
      </c>
      <c r="O33" s="63"/>
    </row>
    <row r="34" spans="1:15">
      <c r="A34" s="14">
        <f>RANK(B34,$B$6:$B$154,0)</f>
        <v>29</v>
      </c>
      <c r="B34" s="15">
        <f t="shared" si="1"/>
        <v>177</v>
      </c>
      <c r="C34" s="16" t="s">
        <v>15</v>
      </c>
      <c r="D34" s="15">
        <f t="shared" si="2"/>
        <v>247</v>
      </c>
      <c r="E34" s="10" t="s">
        <v>302</v>
      </c>
      <c r="F34" s="10" t="s">
        <v>131</v>
      </c>
      <c r="G34" s="262">
        <v>0</v>
      </c>
      <c r="H34" s="265">
        <v>29</v>
      </c>
      <c r="I34" s="271">
        <v>52</v>
      </c>
      <c r="J34" s="274">
        <v>48</v>
      </c>
      <c r="K34" s="268">
        <v>0</v>
      </c>
      <c r="L34" s="280">
        <v>48</v>
      </c>
      <c r="M34" s="5"/>
      <c r="N34" s="62">
        <f t="shared" si="3"/>
        <v>29.5</v>
      </c>
      <c r="O34" s="63"/>
    </row>
    <row r="35" spans="1:15">
      <c r="A35" s="14">
        <f>RANK(B35,$B$6:$B$154,0)</f>
        <v>30</v>
      </c>
      <c r="B35" s="15">
        <f t="shared" si="1"/>
        <v>119</v>
      </c>
      <c r="C35" s="16" t="s">
        <v>15</v>
      </c>
      <c r="D35" s="15">
        <f t="shared" si="2"/>
        <v>305</v>
      </c>
      <c r="E35" s="10" t="s">
        <v>238</v>
      </c>
      <c r="F35" s="10" t="s">
        <v>144</v>
      </c>
      <c r="G35" s="262">
        <v>0</v>
      </c>
      <c r="H35" s="265">
        <v>0</v>
      </c>
      <c r="I35" s="271">
        <v>53</v>
      </c>
      <c r="J35" s="274">
        <v>0</v>
      </c>
      <c r="K35" s="268">
        <v>66</v>
      </c>
      <c r="L35" s="280">
        <v>0</v>
      </c>
      <c r="M35" s="5"/>
      <c r="N35" s="62">
        <f t="shared" si="3"/>
        <v>19.833333333333332</v>
      </c>
      <c r="O35" s="63"/>
    </row>
    <row r="36" spans="1:15">
      <c r="A36" s="8">
        <f>RANK(B36,$B$6:$B$154,0)</f>
        <v>31</v>
      </c>
      <c r="B36" s="5">
        <f t="shared" si="1"/>
        <v>112</v>
      </c>
      <c r="C36" s="9" t="s">
        <v>15</v>
      </c>
      <c r="D36" s="5">
        <f t="shared" si="2"/>
        <v>312</v>
      </c>
      <c r="E36" s="10" t="s">
        <v>74</v>
      </c>
      <c r="F36" s="10" t="s">
        <v>55</v>
      </c>
      <c r="G36" s="262">
        <v>0</v>
      </c>
      <c r="H36" s="265">
        <v>0</v>
      </c>
      <c r="I36" s="271">
        <v>0</v>
      </c>
      <c r="J36" s="274">
        <v>46</v>
      </c>
      <c r="K36" s="268">
        <v>0</v>
      </c>
      <c r="L36" s="280">
        <v>66</v>
      </c>
      <c r="M36" s="5"/>
      <c r="N36" s="62">
        <f t="shared" si="3"/>
        <v>18.666666666666668</v>
      </c>
      <c r="O36" s="63"/>
    </row>
    <row r="37" spans="1:15">
      <c r="A37" s="8">
        <f>RANK(B37,$B$6:$B$154,0)</f>
        <v>32</v>
      </c>
      <c r="B37" s="5">
        <f t="shared" si="1"/>
        <v>48</v>
      </c>
      <c r="C37" s="9" t="s">
        <v>15</v>
      </c>
      <c r="D37" s="5">
        <f t="shared" si="2"/>
        <v>376</v>
      </c>
      <c r="E37" s="10" t="s">
        <v>141</v>
      </c>
      <c r="F37" s="10" t="s">
        <v>131</v>
      </c>
      <c r="G37" s="262">
        <v>0</v>
      </c>
      <c r="H37" s="265">
        <v>0</v>
      </c>
      <c r="I37" s="271">
        <v>0</v>
      </c>
      <c r="J37" s="274">
        <v>0</v>
      </c>
      <c r="K37" s="268">
        <v>48</v>
      </c>
      <c r="L37" s="280">
        <v>0</v>
      </c>
      <c r="M37" s="5"/>
      <c r="N37" s="62">
        <f t="shared" si="3"/>
        <v>8</v>
      </c>
      <c r="O37" s="63"/>
    </row>
    <row r="38" spans="1:15">
      <c r="A38" s="8">
        <f>RANK(B38,$B$6:$B$211,0)</f>
        <v>33</v>
      </c>
      <c r="B38" s="5">
        <f t="shared" ref="B38:B69" si="4">SUM(G38:L38)</f>
        <v>0</v>
      </c>
      <c r="C38" s="9" t="s">
        <v>15</v>
      </c>
      <c r="D38" s="5">
        <f t="shared" ref="D38:D69" si="5">$B$6-B38</f>
        <v>424</v>
      </c>
      <c r="E38" s="10" t="s">
        <v>297</v>
      </c>
      <c r="F38" s="10" t="s">
        <v>147</v>
      </c>
      <c r="G38" s="262">
        <v>0</v>
      </c>
      <c r="H38" s="265">
        <v>0</v>
      </c>
      <c r="I38" s="271">
        <v>0</v>
      </c>
      <c r="J38" s="274">
        <v>0</v>
      </c>
      <c r="K38" s="268">
        <v>0</v>
      </c>
      <c r="L38" s="280">
        <v>0</v>
      </c>
      <c r="M38" s="5"/>
      <c r="N38" s="62">
        <f t="shared" ref="N38:N69" si="6">AVERAGE(G38:L38)</f>
        <v>0</v>
      </c>
      <c r="O38" s="63"/>
    </row>
    <row r="39" spans="1:15">
      <c r="A39" s="8">
        <f t="shared" ref="A39:A70" si="7">RANK(B39,$B$6:$B$154,0)</f>
        <v>33</v>
      </c>
      <c r="B39" s="5">
        <f t="shared" si="4"/>
        <v>0</v>
      </c>
      <c r="C39" s="9" t="s">
        <v>15</v>
      </c>
      <c r="D39" s="5">
        <f t="shared" si="5"/>
        <v>424</v>
      </c>
      <c r="E39" s="10" t="s">
        <v>231</v>
      </c>
      <c r="F39" s="10" t="s">
        <v>144</v>
      </c>
      <c r="G39" s="262">
        <v>0</v>
      </c>
      <c r="H39" s="265">
        <v>0</v>
      </c>
      <c r="I39" s="271">
        <v>0</v>
      </c>
      <c r="J39" s="274">
        <v>0</v>
      </c>
      <c r="K39" s="268">
        <v>0</v>
      </c>
      <c r="L39" s="280">
        <v>0</v>
      </c>
      <c r="M39" s="5"/>
      <c r="N39" s="62">
        <f t="shared" si="6"/>
        <v>0</v>
      </c>
      <c r="O39" s="63"/>
    </row>
    <row r="40" spans="1:15">
      <c r="A40" s="8">
        <f t="shared" si="7"/>
        <v>33</v>
      </c>
      <c r="B40" s="5">
        <f t="shared" si="4"/>
        <v>0</v>
      </c>
      <c r="C40" s="9" t="s">
        <v>15</v>
      </c>
      <c r="D40" s="5">
        <f t="shared" si="5"/>
        <v>424</v>
      </c>
      <c r="E40" s="10" t="s">
        <v>232</v>
      </c>
      <c r="F40" s="10" t="s">
        <v>144</v>
      </c>
      <c r="G40" s="262">
        <v>0</v>
      </c>
      <c r="H40" s="265">
        <v>0</v>
      </c>
      <c r="I40" s="271">
        <v>0</v>
      </c>
      <c r="J40" s="274">
        <v>0</v>
      </c>
      <c r="K40" s="268">
        <v>0</v>
      </c>
      <c r="L40" s="280">
        <v>0</v>
      </c>
      <c r="M40" s="5"/>
      <c r="N40" s="62">
        <f t="shared" si="6"/>
        <v>0</v>
      </c>
      <c r="O40" s="63"/>
    </row>
    <row r="41" spans="1:15">
      <c r="A41" s="8">
        <f t="shared" si="7"/>
        <v>33</v>
      </c>
      <c r="B41" s="5">
        <f t="shared" si="4"/>
        <v>0</v>
      </c>
      <c r="C41" s="9" t="s">
        <v>15</v>
      </c>
      <c r="D41" s="5">
        <f t="shared" si="5"/>
        <v>424</v>
      </c>
      <c r="E41" s="10" t="s">
        <v>234</v>
      </c>
      <c r="F41" s="10" t="s">
        <v>144</v>
      </c>
      <c r="G41" s="262">
        <v>0</v>
      </c>
      <c r="H41" s="265">
        <v>0</v>
      </c>
      <c r="I41" s="271">
        <v>0</v>
      </c>
      <c r="J41" s="274">
        <v>0</v>
      </c>
      <c r="K41" s="268">
        <v>0</v>
      </c>
      <c r="L41" s="280">
        <v>0</v>
      </c>
      <c r="M41" s="5"/>
      <c r="N41" s="62">
        <f t="shared" si="6"/>
        <v>0</v>
      </c>
      <c r="O41" s="63"/>
    </row>
    <row r="42" spans="1:15">
      <c r="A42" s="8">
        <f t="shared" si="7"/>
        <v>33</v>
      </c>
      <c r="B42" s="5">
        <f t="shared" si="4"/>
        <v>0</v>
      </c>
      <c r="C42" s="9" t="s">
        <v>15</v>
      </c>
      <c r="D42" s="5">
        <f t="shared" si="5"/>
        <v>424</v>
      </c>
      <c r="E42" s="10" t="s">
        <v>236</v>
      </c>
      <c r="F42" s="10" t="s">
        <v>144</v>
      </c>
      <c r="G42" s="262">
        <v>0</v>
      </c>
      <c r="H42" s="265">
        <v>0</v>
      </c>
      <c r="I42" s="271">
        <v>0</v>
      </c>
      <c r="J42" s="274">
        <v>0</v>
      </c>
      <c r="K42" s="268">
        <v>0</v>
      </c>
      <c r="L42" s="280">
        <v>0</v>
      </c>
      <c r="M42" s="5"/>
      <c r="N42" s="62">
        <f t="shared" si="6"/>
        <v>0</v>
      </c>
      <c r="O42" s="63"/>
    </row>
    <row r="43" spans="1:15">
      <c r="A43" s="8">
        <f t="shared" si="7"/>
        <v>33</v>
      </c>
      <c r="B43" s="5">
        <f t="shared" si="4"/>
        <v>0</v>
      </c>
      <c r="C43" s="9" t="s">
        <v>15</v>
      </c>
      <c r="D43" s="5">
        <f t="shared" si="5"/>
        <v>424</v>
      </c>
      <c r="E43" s="10" t="s">
        <v>237</v>
      </c>
      <c r="F43" s="10" t="s">
        <v>144</v>
      </c>
      <c r="G43" s="262">
        <v>0</v>
      </c>
      <c r="H43" s="265">
        <v>0</v>
      </c>
      <c r="I43" s="271">
        <v>0</v>
      </c>
      <c r="J43" s="274">
        <v>0</v>
      </c>
      <c r="K43" s="268">
        <v>0</v>
      </c>
      <c r="L43" s="280">
        <v>0</v>
      </c>
      <c r="M43" s="5"/>
      <c r="N43" s="62">
        <f t="shared" si="6"/>
        <v>0</v>
      </c>
      <c r="O43" s="63"/>
    </row>
    <row r="44" spans="1:15">
      <c r="A44" s="8">
        <f t="shared" si="7"/>
        <v>33</v>
      </c>
      <c r="B44" s="5">
        <f t="shared" si="4"/>
        <v>0</v>
      </c>
      <c r="C44" s="9"/>
      <c r="D44" s="5">
        <f t="shared" si="5"/>
        <v>424</v>
      </c>
      <c r="E44" s="10"/>
      <c r="F44" s="10"/>
      <c r="G44" s="262"/>
      <c r="H44" s="265"/>
      <c r="I44" s="271"/>
      <c r="J44" s="274"/>
      <c r="K44" s="268"/>
      <c r="L44" s="280"/>
      <c r="M44" s="5"/>
      <c r="N44" s="62" t="e">
        <f t="shared" si="6"/>
        <v>#DIV/0!</v>
      </c>
      <c r="O44" s="63"/>
    </row>
    <row r="45" spans="1:15">
      <c r="A45" s="8">
        <f t="shared" si="7"/>
        <v>33</v>
      </c>
      <c r="B45" s="5">
        <f t="shared" si="4"/>
        <v>0</v>
      </c>
      <c r="C45" s="9" t="s">
        <v>15</v>
      </c>
      <c r="D45" s="5">
        <f t="shared" si="5"/>
        <v>424</v>
      </c>
      <c r="E45" s="10"/>
      <c r="F45" s="10"/>
      <c r="G45" s="262"/>
      <c r="H45" s="265"/>
      <c r="I45" s="271"/>
      <c r="J45" s="274"/>
      <c r="K45" s="268"/>
      <c r="L45" s="280"/>
      <c r="M45" s="5"/>
      <c r="N45" s="62" t="e">
        <f t="shared" si="6"/>
        <v>#DIV/0!</v>
      </c>
      <c r="O45" s="63"/>
    </row>
    <row r="46" spans="1:15">
      <c r="A46" s="8">
        <f t="shared" si="7"/>
        <v>33</v>
      </c>
      <c r="B46" s="5">
        <f t="shared" si="4"/>
        <v>0</v>
      </c>
      <c r="C46" s="9" t="s">
        <v>15</v>
      </c>
      <c r="D46" s="5">
        <f t="shared" si="5"/>
        <v>424</v>
      </c>
      <c r="E46" s="10"/>
      <c r="F46" s="10"/>
      <c r="G46" s="262"/>
      <c r="H46" s="265"/>
      <c r="I46" s="271"/>
      <c r="J46" s="274"/>
      <c r="K46" s="268"/>
      <c r="L46" s="280"/>
      <c r="M46" s="5"/>
      <c r="N46" s="62" t="e">
        <f t="shared" si="6"/>
        <v>#DIV/0!</v>
      </c>
      <c r="O46" s="63"/>
    </row>
    <row r="47" spans="1:15">
      <c r="A47" s="8">
        <f t="shared" si="7"/>
        <v>33</v>
      </c>
      <c r="B47" s="5">
        <f t="shared" si="4"/>
        <v>0</v>
      </c>
      <c r="C47" s="9" t="s">
        <v>15</v>
      </c>
      <c r="D47" s="5">
        <f t="shared" si="5"/>
        <v>424</v>
      </c>
      <c r="E47" s="10"/>
      <c r="F47" s="10"/>
      <c r="G47" s="262"/>
      <c r="H47" s="265"/>
      <c r="I47" s="271"/>
      <c r="J47" s="274"/>
      <c r="K47" s="268"/>
      <c r="L47" s="280"/>
      <c r="M47" s="5"/>
      <c r="N47" s="62" t="e">
        <f t="shared" si="6"/>
        <v>#DIV/0!</v>
      </c>
      <c r="O47" s="63"/>
    </row>
    <row r="48" spans="1:15">
      <c r="A48" s="14">
        <f t="shared" si="7"/>
        <v>33</v>
      </c>
      <c r="B48" s="15">
        <f t="shared" si="4"/>
        <v>0</v>
      </c>
      <c r="C48" s="16" t="s">
        <v>15</v>
      </c>
      <c r="D48" s="15">
        <f t="shared" si="5"/>
        <v>424</v>
      </c>
      <c r="E48" s="10"/>
      <c r="F48" s="10"/>
      <c r="G48" s="262"/>
      <c r="H48" s="265"/>
      <c r="I48" s="271"/>
      <c r="J48" s="274"/>
      <c r="K48" s="268"/>
      <c r="L48" s="280"/>
      <c r="M48" s="5"/>
      <c r="N48" s="62" t="e">
        <f t="shared" si="6"/>
        <v>#DIV/0!</v>
      </c>
      <c r="O48" s="63"/>
    </row>
    <row r="49" spans="1:15">
      <c r="A49" s="14">
        <f t="shared" si="7"/>
        <v>33</v>
      </c>
      <c r="B49" s="15">
        <f t="shared" si="4"/>
        <v>0</v>
      </c>
      <c r="C49" s="16" t="s">
        <v>15</v>
      </c>
      <c r="D49" s="15">
        <f t="shared" si="5"/>
        <v>424</v>
      </c>
      <c r="E49" s="10"/>
      <c r="F49" s="10"/>
      <c r="G49" s="262"/>
      <c r="H49" s="265"/>
      <c r="I49" s="271"/>
      <c r="J49" s="274"/>
      <c r="K49" s="268"/>
      <c r="L49" s="280"/>
      <c r="M49" s="5"/>
      <c r="N49" s="62" t="e">
        <f t="shared" si="6"/>
        <v>#DIV/0!</v>
      </c>
      <c r="O49" s="63"/>
    </row>
    <row r="50" spans="1:15">
      <c r="A50" s="14">
        <f t="shared" si="7"/>
        <v>33</v>
      </c>
      <c r="B50" s="15">
        <f t="shared" si="4"/>
        <v>0</v>
      </c>
      <c r="C50" s="16" t="s">
        <v>15</v>
      </c>
      <c r="D50" s="15">
        <f t="shared" si="5"/>
        <v>424</v>
      </c>
      <c r="E50" s="10"/>
      <c r="F50" s="10"/>
      <c r="G50" s="262"/>
      <c r="H50" s="265"/>
      <c r="I50" s="271"/>
      <c r="J50" s="274"/>
      <c r="K50" s="268"/>
      <c r="L50" s="280"/>
      <c r="M50" s="5"/>
      <c r="N50" s="62" t="e">
        <f t="shared" si="6"/>
        <v>#DIV/0!</v>
      </c>
      <c r="O50" s="63"/>
    </row>
    <row r="51" spans="1:15">
      <c r="A51" s="14">
        <f t="shared" si="7"/>
        <v>33</v>
      </c>
      <c r="B51" s="15">
        <f t="shared" si="4"/>
        <v>0</v>
      </c>
      <c r="C51" s="16" t="s">
        <v>15</v>
      </c>
      <c r="D51" s="15">
        <f t="shared" si="5"/>
        <v>424</v>
      </c>
      <c r="E51" s="10"/>
      <c r="F51" s="10"/>
      <c r="G51" s="262"/>
      <c r="H51" s="265"/>
      <c r="I51" s="271"/>
      <c r="J51" s="274"/>
      <c r="K51" s="268"/>
      <c r="L51" s="280"/>
      <c r="M51" s="5"/>
      <c r="N51" s="62" t="e">
        <f t="shared" si="6"/>
        <v>#DIV/0!</v>
      </c>
      <c r="O51" s="63"/>
    </row>
    <row r="52" spans="1:15">
      <c r="A52" s="14">
        <f t="shared" si="7"/>
        <v>33</v>
      </c>
      <c r="B52" s="15">
        <f t="shared" si="4"/>
        <v>0</v>
      </c>
      <c r="C52" s="16" t="s">
        <v>15</v>
      </c>
      <c r="D52" s="15">
        <f t="shared" si="5"/>
        <v>424</v>
      </c>
      <c r="E52" s="10"/>
      <c r="F52" s="10"/>
      <c r="G52" s="262"/>
      <c r="H52" s="265"/>
      <c r="I52" s="271"/>
      <c r="J52" s="274"/>
      <c r="K52" s="268"/>
      <c r="L52" s="280"/>
      <c r="M52" s="5"/>
      <c r="N52" s="62" t="e">
        <f t="shared" si="6"/>
        <v>#DIV/0!</v>
      </c>
      <c r="O52" s="63"/>
    </row>
    <row r="53" spans="1:15">
      <c r="A53" s="14">
        <f t="shared" si="7"/>
        <v>33</v>
      </c>
      <c r="B53" s="15">
        <f t="shared" si="4"/>
        <v>0</v>
      </c>
      <c r="C53" s="16" t="s">
        <v>15</v>
      </c>
      <c r="D53" s="15">
        <f t="shared" si="5"/>
        <v>424</v>
      </c>
      <c r="E53" s="10"/>
      <c r="F53" s="10"/>
      <c r="G53" s="262"/>
      <c r="H53" s="265"/>
      <c r="I53" s="271"/>
      <c r="J53" s="274"/>
      <c r="K53" s="268"/>
      <c r="L53" s="280"/>
      <c r="M53" s="5"/>
      <c r="N53" s="62" t="e">
        <f t="shared" si="6"/>
        <v>#DIV/0!</v>
      </c>
      <c r="O53" s="63"/>
    </row>
    <row r="54" spans="1:15">
      <c r="A54" s="14">
        <f t="shared" si="7"/>
        <v>33</v>
      </c>
      <c r="B54" s="15">
        <f t="shared" si="4"/>
        <v>0</v>
      </c>
      <c r="C54" s="16" t="s">
        <v>15</v>
      </c>
      <c r="D54" s="15">
        <f t="shared" si="5"/>
        <v>424</v>
      </c>
      <c r="E54" s="10"/>
      <c r="F54" s="10"/>
      <c r="G54" s="262"/>
      <c r="H54" s="265"/>
      <c r="I54" s="271"/>
      <c r="J54" s="274"/>
      <c r="K54" s="268"/>
      <c r="L54" s="280"/>
      <c r="M54" s="5"/>
      <c r="N54" s="62" t="e">
        <f t="shared" si="6"/>
        <v>#DIV/0!</v>
      </c>
      <c r="O54" s="63"/>
    </row>
    <row r="55" spans="1:15">
      <c r="A55" s="14">
        <f t="shared" si="7"/>
        <v>33</v>
      </c>
      <c r="B55" s="15">
        <f t="shared" si="4"/>
        <v>0</v>
      </c>
      <c r="C55" s="16" t="s">
        <v>15</v>
      </c>
      <c r="D55" s="15">
        <f t="shared" si="5"/>
        <v>424</v>
      </c>
      <c r="E55" s="10"/>
      <c r="F55" s="10"/>
      <c r="G55" s="262"/>
      <c r="H55" s="265"/>
      <c r="I55" s="271"/>
      <c r="J55" s="274"/>
      <c r="K55" s="268"/>
      <c r="L55" s="280"/>
      <c r="M55" s="5"/>
      <c r="N55" s="62" t="e">
        <f t="shared" si="6"/>
        <v>#DIV/0!</v>
      </c>
      <c r="O55" s="63"/>
    </row>
    <row r="56" spans="1:15">
      <c r="A56" s="14">
        <f t="shared" si="7"/>
        <v>33</v>
      </c>
      <c r="B56" s="15">
        <f t="shared" si="4"/>
        <v>0</v>
      </c>
      <c r="C56" s="16" t="s">
        <v>15</v>
      </c>
      <c r="D56" s="15">
        <f t="shared" si="5"/>
        <v>424</v>
      </c>
      <c r="E56" s="10"/>
      <c r="F56" s="10"/>
      <c r="G56" s="262"/>
      <c r="H56" s="265"/>
      <c r="I56" s="271"/>
      <c r="J56" s="274"/>
      <c r="K56" s="268"/>
      <c r="L56" s="280"/>
      <c r="M56" s="5"/>
      <c r="N56" s="62" t="e">
        <f t="shared" si="6"/>
        <v>#DIV/0!</v>
      </c>
      <c r="O56" s="63"/>
    </row>
    <row r="57" spans="1:15">
      <c r="A57" s="14">
        <f t="shared" si="7"/>
        <v>33</v>
      </c>
      <c r="B57" s="15">
        <f t="shared" si="4"/>
        <v>0</v>
      </c>
      <c r="C57" s="16" t="s">
        <v>15</v>
      </c>
      <c r="D57" s="15">
        <f t="shared" si="5"/>
        <v>424</v>
      </c>
      <c r="E57" s="10"/>
      <c r="F57" s="10"/>
      <c r="G57" s="262"/>
      <c r="H57" s="265"/>
      <c r="I57" s="271"/>
      <c r="J57" s="274"/>
      <c r="K57" s="268"/>
      <c r="L57" s="280"/>
      <c r="M57" s="5"/>
      <c r="N57" s="62" t="e">
        <f t="shared" si="6"/>
        <v>#DIV/0!</v>
      </c>
      <c r="O57" s="63"/>
    </row>
    <row r="58" spans="1:15">
      <c r="A58" s="8">
        <f t="shared" si="7"/>
        <v>33</v>
      </c>
      <c r="B58" s="5">
        <f t="shared" si="4"/>
        <v>0</v>
      </c>
      <c r="C58" s="9" t="s">
        <v>15</v>
      </c>
      <c r="D58" s="5">
        <f t="shared" si="5"/>
        <v>424</v>
      </c>
      <c r="E58" s="10"/>
      <c r="F58" s="10"/>
      <c r="G58" s="262"/>
      <c r="H58" s="265"/>
      <c r="I58" s="271"/>
      <c r="J58" s="274"/>
      <c r="K58" s="268"/>
      <c r="L58" s="280"/>
      <c r="M58" s="5"/>
      <c r="N58" s="62" t="e">
        <f t="shared" si="6"/>
        <v>#DIV/0!</v>
      </c>
      <c r="O58" s="63"/>
    </row>
    <row r="59" spans="1:15">
      <c r="A59" s="8">
        <f t="shared" si="7"/>
        <v>33</v>
      </c>
      <c r="B59" s="5">
        <f t="shared" si="4"/>
        <v>0</v>
      </c>
      <c r="C59" s="9" t="s">
        <v>15</v>
      </c>
      <c r="D59" s="5">
        <f t="shared" si="5"/>
        <v>424</v>
      </c>
      <c r="E59" s="10"/>
      <c r="F59" s="10"/>
      <c r="G59" s="262"/>
      <c r="H59" s="265"/>
      <c r="I59" s="271"/>
      <c r="J59" s="274"/>
      <c r="K59" s="268"/>
      <c r="L59" s="280"/>
      <c r="M59" s="5"/>
      <c r="N59" s="62" t="e">
        <f t="shared" si="6"/>
        <v>#DIV/0!</v>
      </c>
      <c r="O59" s="63"/>
    </row>
    <row r="60" spans="1:15">
      <c r="A60" s="14">
        <f t="shared" si="7"/>
        <v>33</v>
      </c>
      <c r="B60" s="15">
        <f t="shared" si="4"/>
        <v>0</v>
      </c>
      <c r="C60" s="16" t="s">
        <v>15</v>
      </c>
      <c r="D60" s="15">
        <f t="shared" si="5"/>
        <v>424</v>
      </c>
      <c r="E60" s="10"/>
      <c r="F60" s="10"/>
      <c r="G60" s="262"/>
      <c r="H60" s="265"/>
      <c r="I60" s="271"/>
      <c r="J60" s="274"/>
      <c r="K60" s="268"/>
      <c r="L60" s="280"/>
      <c r="M60" s="5"/>
      <c r="N60" s="62" t="e">
        <f t="shared" si="6"/>
        <v>#DIV/0!</v>
      </c>
      <c r="O60" s="63"/>
    </row>
    <row r="61" spans="1:15">
      <c r="A61" s="14">
        <f t="shared" si="7"/>
        <v>33</v>
      </c>
      <c r="B61" s="15">
        <f t="shared" si="4"/>
        <v>0</v>
      </c>
      <c r="C61" s="16" t="s">
        <v>15</v>
      </c>
      <c r="D61" s="15">
        <f t="shared" si="5"/>
        <v>424</v>
      </c>
      <c r="E61" s="10"/>
      <c r="F61" s="10"/>
      <c r="G61" s="262"/>
      <c r="H61" s="265"/>
      <c r="I61" s="271"/>
      <c r="J61" s="274"/>
      <c r="K61" s="268"/>
      <c r="L61" s="280"/>
      <c r="M61" s="5"/>
      <c r="N61" s="62" t="e">
        <f t="shared" si="6"/>
        <v>#DIV/0!</v>
      </c>
      <c r="O61" s="63"/>
    </row>
    <row r="62" spans="1:15">
      <c r="A62" s="14">
        <f t="shared" si="7"/>
        <v>33</v>
      </c>
      <c r="B62" s="15">
        <f t="shared" si="4"/>
        <v>0</v>
      </c>
      <c r="C62" s="16" t="s">
        <v>15</v>
      </c>
      <c r="D62" s="15">
        <f t="shared" si="5"/>
        <v>424</v>
      </c>
      <c r="E62" s="10"/>
      <c r="F62" s="10"/>
      <c r="G62" s="262"/>
      <c r="H62" s="265"/>
      <c r="I62" s="271"/>
      <c r="J62" s="274"/>
      <c r="K62" s="268"/>
      <c r="L62" s="280"/>
      <c r="M62" s="5"/>
      <c r="N62" s="62" t="e">
        <f t="shared" si="6"/>
        <v>#DIV/0!</v>
      </c>
      <c r="O62" s="63"/>
    </row>
    <row r="63" spans="1:15">
      <c r="A63" s="14">
        <f t="shared" si="7"/>
        <v>33</v>
      </c>
      <c r="B63" s="15">
        <f t="shared" si="4"/>
        <v>0</v>
      </c>
      <c r="C63" s="16" t="s">
        <v>15</v>
      </c>
      <c r="D63" s="15">
        <f t="shared" si="5"/>
        <v>424</v>
      </c>
      <c r="E63" s="10"/>
      <c r="F63" s="10"/>
      <c r="G63" s="262"/>
      <c r="H63" s="265"/>
      <c r="I63" s="271"/>
      <c r="J63" s="274"/>
      <c r="K63" s="268"/>
      <c r="L63" s="280"/>
      <c r="M63" s="5"/>
      <c r="N63" s="62" t="e">
        <f t="shared" si="6"/>
        <v>#DIV/0!</v>
      </c>
      <c r="O63" s="63"/>
    </row>
    <row r="64" spans="1:15">
      <c r="A64" s="14">
        <f t="shared" si="7"/>
        <v>33</v>
      </c>
      <c r="B64" s="15">
        <f t="shared" si="4"/>
        <v>0</v>
      </c>
      <c r="C64" s="16" t="s">
        <v>15</v>
      </c>
      <c r="D64" s="15">
        <f t="shared" si="5"/>
        <v>424</v>
      </c>
      <c r="E64" s="10"/>
      <c r="F64" s="10"/>
      <c r="G64" s="262"/>
      <c r="H64" s="265"/>
      <c r="I64" s="271"/>
      <c r="J64" s="274"/>
      <c r="K64" s="268"/>
      <c r="L64" s="280"/>
      <c r="M64" s="15"/>
      <c r="N64" s="62" t="e">
        <f t="shared" si="6"/>
        <v>#DIV/0!</v>
      </c>
      <c r="O64" s="3"/>
    </row>
    <row r="65" spans="1:15">
      <c r="A65" s="14">
        <f t="shared" si="7"/>
        <v>33</v>
      </c>
      <c r="B65" s="15">
        <f t="shared" si="4"/>
        <v>0</v>
      </c>
      <c r="C65" s="16" t="s">
        <v>15</v>
      </c>
      <c r="D65" s="15">
        <f t="shared" si="5"/>
        <v>424</v>
      </c>
      <c r="E65" s="10"/>
      <c r="F65" s="10"/>
      <c r="G65" s="262"/>
      <c r="H65" s="265"/>
      <c r="I65" s="271"/>
      <c r="J65" s="274"/>
      <c r="K65" s="268"/>
      <c r="L65" s="280"/>
      <c r="M65" s="15"/>
      <c r="N65" s="62" t="e">
        <f t="shared" si="6"/>
        <v>#DIV/0!</v>
      </c>
      <c r="O65" s="3"/>
    </row>
    <row r="66" spans="1:15">
      <c r="A66" s="14">
        <f t="shared" si="7"/>
        <v>33</v>
      </c>
      <c r="B66" s="15">
        <f t="shared" si="4"/>
        <v>0</v>
      </c>
      <c r="C66" s="16" t="s">
        <v>15</v>
      </c>
      <c r="D66" s="15">
        <f t="shared" si="5"/>
        <v>424</v>
      </c>
      <c r="E66" s="10"/>
      <c r="F66" s="10"/>
      <c r="G66" s="262"/>
      <c r="H66" s="265"/>
      <c r="I66" s="271"/>
      <c r="J66" s="274"/>
      <c r="K66" s="268"/>
      <c r="L66" s="280"/>
      <c r="M66" s="15"/>
      <c r="N66" s="62" t="e">
        <f t="shared" si="6"/>
        <v>#DIV/0!</v>
      </c>
      <c r="O66" s="3"/>
    </row>
    <row r="67" spans="1:15">
      <c r="A67" s="14">
        <f t="shared" si="7"/>
        <v>33</v>
      </c>
      <c r="B67" s="15">
        <f t="shared" si="4"/>
        <v>0</v>
      </c>
      <c r="C67" s="250"/>
      <c r="D67" s="15">
        <f t="shared" si="5"/>
        <v>424</v>
      </c>
      <c r="E67" s="10"/>
      <c r="F67" s="10"/>
      <c r="G67" s="262"/>
      <c r="H67" s="265"/>
      <c r="I67" s="271"/>
      <c r="J67" s="274"/>
      <c r="K67" s="268"/>
      <c r="L67" s="280"/>
      <c r="M67" s="15"/>
      <c r="N67" s="62" t="e">
        <f t="shared" si="6"/>
        <v>#DIV/0!</v>
      </c>
      <c r="O67" s="3"/>
    </row>
    <row r="68" spans="1:15">
      <c r="A68" s="14">
        <f t="shared" si="7"/>
        <v>33</v>
      </c>
      <c r="B68" s="15">
        <f t="shared" si="4"/>
        <v>0</v>
      </c>
      <c r="C68" s="16" t="s">
        <v>15</v>
      </c>
      <c r="D68" s="15">
        <f t="shared" si="5"/>
        <v>424</v>
      </c>
      <c r="E68" s="10"/>
      <c r="F68" s="10"/>
      <c r="G68" s="262"/>
      <c r="H68" s="265"/>
      <c r="I68" s="271"/>
      <c r="J68" s="274"/>
      <c r="K68" s="268"/>
      <c r="L68" s="280"/>
      <c r="M68" s="15"/>
      <c r="N68" s="62" t="e">
        <f t="shared" si="6"/>
        <v>#DIV/0!</v>
      </c>
      <c r="O68" s="3"/>
    </row>
    <row r="69" spans="1:15">
      <c r="A69" s="14">
        <f t="shared" si="7"/>
        <v>33</v>
      </c>
      <c r="B69" s="15">
        <f t="shared" si="4"/>
        <v>0</v>
      </c>
      <c r="C69" s="16" t="s">
        <v>15</v>
      </c>
      <c r="D69" s="15">
        <f t="shared" si="5"/>
        <v>424</v>
      </c>
      <c r="E69" s="20"/>
      <c r="F69" s="20"/>
      <c r="G69" s="262"/>
      <c r="H69" s="265"/>
      <c r="I69" s="271"/>
      <c r="J69" s="274"/>
      <c r="K69" s="268"/>
      <c r="L69" s="280"/>
      <c r="M69" s="15"/>
      <c r="N69" s="62" t="e">
        <f t="shared" si="6"/>
        <v>#DIV/0!</v>
      </c>
      <c r="O69" s="3"/>
    </row>
    <row r="70" spans="1:15">
      <c r="A70" s="14">
        <f t="shared" si="7"/>
        <v>33</v>
      </c>
      <c r="B70" s="15">
        <f t="shared" ref="B70:B98" si="8">SUM(G70:L70)</f>
        <v>0</v>
      </c>
      <c r="C70" s="250"/>
      <c r="D70" s="15">
        <f t="shared" ref="D70:D98" si="9">$B$6-B70</f>
        <v>424</v>
      </c>
      <c r="E70" s="10"/>
      <c r="F70" s="10"/>
      <c r="G70" s="262"/>
      <c r="H70" s="265"/>
      <c r="I70" s="271"/>
      <c r="J70" s="274"/>
      <c r="K70" s="268"/>
      <c r="L70" s="280"/>
      <c r="M70" s="15"/>
      <c r="N70" s="62" t="e">
        <f t="shared" ref="N70:N98" si="10">AVERAGE(G70:L70)</f>
        <v>#DIV/0!</v>
      </c>
      <c r="O70" s="3"/>
    </row>
    <row r="71" spans="1:15">
      <c r="A71" s="14">
        <f t="shared" ref="A71:A102" si="11">RANK(B71,$B$6:$B$154,0)</f>
        <v>33</v>
      </c>
      <c r="B71" s="15">
        <f t="shared" si="8"/>
        <v>0</v>
      </c>
      <c r="C71" s="16" t="s">
        <v>15</v>
      </c>
      <c r="D71" s="15">
        <f t="shared" si="9"/>
        <v>424</v>
      </c>
      <c r="E71" s="64"/>
      <c r="F71" s="10"/>
      <c r="G71" s="262"/>
      <c r="H71" s="265"/>
      <c r="I71" s="271"/>
      <c r="J71" s="274"/>
      <c r="K71" s="268"/>
      <c r="L71" s="280"/>
      <c r="M71" s="15"/>
      <c r="N71" s="62" t="e">
        <f t="shared" si="10"/>
        <v>#DIV/0!</v>
      </c>
      <c r="O71" s="3"/>
    </row>
    <row r="72" spans="1:15">
      <c r="A72" s="14">
        <f t="shared" si="11"/>
        <v>33</v>
      </c>
      <c r="B72" s="15">
        <f t="shared" si="8"/>
        <v>0</v>
      </c>
      <c r="C72" s="16" t="s">
        <v>15</v>
      </c>
      <c r="D72" s="15">
        <f t="shared" si="9"/>
        <v>424</v>
      </c>
      <c r="E72" s="10"/>
      <c r="F72" s="10"/>
      <c r="G72" s="262"/>
      <c r="H72" s="265"/>
      <c r="I72" s="271"/>
      <c r="J72" s="274"/>
      <c r="K72" s="268"/>
      <c r="L72" s="280"/>
      <c r="M72" s="15"/>
      <c r="N72" s="62" t="e">
        <f t="shared" si="10"/>
        <v>#DIV/0!</v>
      </c>
      <c r="O72" s="3"/>
    </row>
    <row r="73" spans="1:15">
      <c r="A73" s="14">
        <f t="shared" si="11"/>
        <v>33</v>
      </c>
      <c r="B73" s="15">
        <f t="shared" si="8"/>
        <v>0</v>
      </c>
      <c r="C73" s="16"/>
      <c r="D73" s="15">
        <f t="shared" si="9"/>
        <v>424</v>
      </c>
      <c r="E73" s="10"/>
      <c r="F73" s="10"/>
      <c r="G73" s="262"/>
      <c r="H73" s="265"/>
      <c r="I73" s="271"/>
      <c r="J73" s="274"/>
      <c r="K73" s="268"/>
      <c r="L73" s="280"/>
      <c r="M73" s="15"/>
      <c r="N73" s="62" t="e">
        <f t="shared" si="10"/>
        <v>#DIV/0!</v>
      </c>
      <c r="O73" s="3"/>
    </row>
    <row r="74" spans="1:15">
      <c r="A74" s="14">
        <f t="shared" si="11"/>
        <v>33</v>
      </c>
      <c r="B74" s="15">
        <f t="shared" si="8"/>
        <v>0</v>
      </c>
      <c r="C74" s="16" t="s">
        <v>15</v>
      </c>
      <c r="D74" s="15">
        <f t="shared" si="9"/>
        <v>424</v>
      </c>
      <c r="E74" s="10"/>
      <c r="F74" s="10"/>
      <c r="G74" s="262"/>
      <c r="H74" s="265"/>
      <c r="I74" s="271"/>
      <c r="J74" s="274"/>
      <c r="K74" s="268"/>
      <c r="L74" s="280"/>
      <c r="M74" s="15"/>
      <c r="N74" s="62" t="e">
        <f t="shared" si="10"/>
        <v>#DIV/0!</v>
      </c>
      <c r="O74" s="3"/>
    </row>
    <row r="75" spans="1:15">
      <c r="A75" s="14">
        <f t="shared" si="11"/>
        <v>33</v>
      </c>
      <c r="B75" s="15">
        <f t="shared" si="8"/>
        <v>0</v>
      </c>
      <c r="D75" s="15">
        <f t="shared" si="9"/>
        <v>424</v>
      </c>
      <c r="E75" s="10"/>
      <c r="F75" s="10"/>
      <c r="G75" s="262"/>
      <c r="H75" s="265"/>
      <c r="I75" s="271"/>
      <c r="J75" s="274"/>
      <c r="K75" s="268"/>
      <c r="L75" s="280"/>
      <c r="M75" s="15"/>
      <c r="N75" s="62" t="e">
        <f t="shared" si="10"/>
        <v>#DIV/0!</v>
      </c>
      <c r="O75" s="3"/>
    </row>
    <row r="76" spans="1:15">
      <c r="A76" s="14">
        <f t="shared" si="11"/>
        <v>33</v>
      </c>
      <c r="B76" s="15">
        <f t="shared" si="8"/>
        <v>0</v>
      </c>
      <c r="C76" s="16" t="s">
        <v>15</v>
      </c>
      <c r="D76" s="15">
        <f t="shared" si="9"/>
        <v>424</v>
      </c>
      <c r="E76" s="10"/>
      <c r="F76" s="10"/>
      <c r="G76" s="262"/>
      <c r="H76" s="265"/>
      <c r="I76" s="271"/>
      <c r="J76" s="274"/>
      <c r="K76" s="268"/>
      <c r="L76" s="280"/>
      <c r="M76" s="15"/>
      <c r="N76" s="62" t="e">
        <f t="shared" si="10"/>
        <v>#DIV/0!</v>
      </c>
      <c r="O76" s="3"/>
    </row>
    <row r="77" spans="1:15">
      <c r="A77" s="14">
        <f t="shared" si="11"/>
        <v>33</v>
      </c>
      <c r="B77" s="15">
        <f t="shared" si="8"/>
        <v>0</v>
      </c>
      <c r="C77" s="16" t="s">
        <v>15</v>
      </c>
      <c r="D77" s="15">
        <f t="shared" si="9"/>
        <v>424</v>
      </c>
      <c r="E77" s="10"/>
      <c r="F77" s="10"/>
      <c r="G77" s="262"/>
      <c r="H77" s="265"/>
      <c r="I77" s="271"/>
      <c r="J77" s="274"/>
      <c r="K77" s="268"/>
      <c r="L77" s="280"/>
      <c r="M77" s="15"/>
      <c r="N77" s="62" t="e">
        <f t="shared" si="10"/>
        <v>#DIV/0!</v>
      </c>
      <c r="O77" s="3"/>
    </row>
    <row r="78" spans="1:15">
      <c r="A78" s="14">
        <f t="shared" si="11"/>
        <v>33</v>
      </c>
      <c r="B78" s="15">
        <f t="shared" si="8"/>
        <v>0</v>
      </c>
      <c r="C78" s="16" t="s">
        <v>15</v>
      </c>
      <c r="D78" s="15">
        <f t="shared" si="9"/>
        <v>424</v>
      </c>
      <c r="E78" s="10"/>
      <c r="F78" s="10"/>
      <c r="G78" s="262"/>
      <c r="H78" s="265"/>
      <c r="I78" s="271"/>
      <c r="J78" s="274"/>
      <c r="K78" s="268"/>
      <c r="L78" s="280"/>
      <c r="M78" s="15"/>
      <c r="N78" s="62" t="e">
        <f t="shared" si="10"/>
        <v>#DIV/0!</v>
      </c>
      <c r="O78" s="3"/>
    </row>
    <row r="79" spans="1:15">
      <c r="A79" s="14">
        <f t="shared" si="11"/>
        <v>33</v>
      </c>
      <c r="B79" s="15">
        <f t="shared" si="8"/>
        <v>0</v>
      </c>
      <c r="C79" s="16" t="s">
        <v>15</v>
      </c>
      <c r="D79" s="15">
        <f t="shared" si="9"/>
        <v>424</v>
      </c>
      <c r="E79" s="10"/>
      <c r="F79" s="10"/>
      <c r="G79" s="262"/>
      <c r="H79" s="265"/>
      <c r="I79" s="271"/>
      <c r="J79" s="274"/>
      <c r="K79" s="268"/>
      <c r="L79" s="280"/>
      <c r="M79" s="15"/>
      <c r="N79" s="62" t="e">
        <f t="shared" si="10"/>
        <v>#DIV/0!</v>
      </c>
      <c r="O79" s="3"/>
    </row>
    <row r="80" spans="1:15">
      <c r="A80" s="14">
        <f t="shared" si="11"/>
        <v>33</v>
      </c>
      <c r="B80" s="15">
        <f t="shared" si="8"/>
        <v>0</v>
      </c>
      <c r="C80" s="16" t="s">
        <v>15</v>
      </c>
      <c r="D80" s="15">
        <f t="shared" si="9"/>
        <v>424</v>
      </c>
      <c r="E80" s="10"/>
      <c r="F80" s="10"/>
      <c r="G80" s="262"/>
      <c r="H80" s="265"/>
      <c r="I80" s="271"/>
      <c r="J80" s="274"/>
      <c r="K80" s="268"/>
      <c r="L80" s="280"/>
      <c r="M80" s="15"/>
      <c r="N80" s="62" t="e">
        <f t="shared" si="10"/>
        <v>#DIV/0!</v>
      </c>
      <c r="O80" s="3"/>
    </row>
    <row r="81" spans="1:15">
      <c r="A81" s="14">
        <f t="shared" si="11"/>
        <v>33</v>
      </c>
      <c r="B81" s="15">
        <f t="shared" si="8"/>
        <v>0</v>
      </c>
      <c r="C81" s="16" t="s">
        <v>15</v>
      </c>
      <c r="D81" s="15">
        <f t="shared" si="9"/>
        <v>424</v>
      </c>
      <c r="E81" s="10"/>
      <c r="F81" s="10"/>
      <c r="G81" s="262"/>
      <c r="H81" s="265"/>
      <c r="I81" s="271"/>
      <c r="J81" s="274"/>
      <c r="K81" s="268"/>
      <c r="L81" s="280"/>
      <c r="M81" s="15"/>
      <c r="N81" s="62" t="e">
        <f t="shared" si="10"/>
        <v>#DIV/0!</v>
      </c>
      <c r="O81" s="3"/>
    </row>
    <row r="82" spans="1:15">
      <c r="A82" s="14">
        <f t="shared" si="11"/>
        <v>33</v>
      </c>
      <c r="B82" s="15">
        <f t="shared" si="8"/>
        <v>0</v>
      </c>
      <c r="C82" s="16" t="s">
        <v>15</v>
      </c>
      <c r="D82" s="15">
        <f t="shared" si="9"/>
        <v>424</v>
      </c>
      <c r="E82" s="10"/>
      <c r="F82" s="10"/>
      <c r="G82" s="262"/>
      <c r="H82" s="265"/>
      <c r="I82" s="271"/>
      <c r="J82" s="274"/>
      <c r="K82" s="268"/>
      <c r="L82" s="280"/>
      <c r="M82" s="15"/>
      <c r="N82" s="62" t="e">
        <f t="shared" si="10"/>
        <v>#DIV/0!</v>
      </c>
      <c r="O82" s="3"/>
    </row>
    <row r="83" spans="1:15">
      <c r="A83" s="14">
        <f t="shared" si="11"/>
        <v>33</v>
      </c>
      <c r="B83" s="15">
        <f t="shared" si="8"/>
        <v>0</v>
      </c>
      <c r="C83" s="16" t="s">
        <v>15</v>
      </c>
      <c r="D83" s="15">
        <f t="shared" si="9"/>
        <v>424</v>
      </c>
      <c r="E83" s="10"/>
      <c r="F83" s="10"/>
      <c r="G83" s="262"/>
      <c r="H83" s="265"/>
      <c r="I83" s="271"/>
      <c r="J83" s="274"/>
      <c r="K83" s="268"/>
      <c r="L83" s="280"/>
      <c r="M83" s="15"/>
      <c r="N83" s="62" t="e">
        <f t="shared" si="10"/>
        <v>#DIV/0!</v>
      </c>
      <c r="O83" s="3"/>
    </row>
    <row r="84" spans="1:15">
      <c r="A84" s="14">
        <f t="shared" si="11"/>
        <v>33</v>
      </c>
      <c r="B84" s="15">
        <f t="shared" si="8"/>
        <v>0</v>
      </c>
      <c r="C84" s="16"/>
      <c r="D84" s="15">
        <f t="shared" si="9"/>
        <v>424</v>
      </c>
      <c r="E84" s="20"/>
      <c r="F84" s="20"/>
      <c r="G84" s="262"/>
      <c r="H84" s="265"/>
      <c r="I84" s="271"/>
      <c r="J84" s="274"/>
      <c r="K84" s="268"/>
      <c r="L84" s="280"/>
      <c r="M84" s="15"/>
      <c r="N84" s="62" t="e">
        <f t="shared" si="10"/>
        <v>#DIV/0!</v>
      </c>
      <c r="O84" s="3"/>
    </row>
    <row r="85" spans="1:15">
      <c r="A85" s="14">
        <f t="shared" si="11"/>
        <v>33</v>
      </c>
      <c r="B85" s="15">
        <f t="shared" si="8"/>
        <v>0</v>
      </c>
      <c r="C85" s="16" t="s">
        <v>15</v>
      </c>
      <c r="D85" s="15">
        <f t="shared" si="9"/>
        <v>424</v>
      </c>
      <c r="E85" s="10"/>
      <c r="F85" s="10"/>
      <c r="G85" s="262"/>
      <c r="H85" s="265"/>
      <c r="I85" s="271"/>
      <c r="J85" s="274"/>
      <c r="K85" s="268"/>
      <c r="L85" s="280"/>
      <c r="M85" s="15"/>
      <c r="N85" s="62" t="e">
        <f t="shared" si="10"/>
        <v>#DIV/0!</v>
      </c>
      <c r="O85" s="3"/>
    </row>
    <row r="86" spans="1:15">
      <c r="A86" s="14">
        <f t="shared" si="11"/>
        <v>33</v>
      </c>
      <c r="B86" s="15">
        <f t="shared" si="8"/>
        <v>0</v>
      </c>
      <c r="C86" s="16" t="s">
        <v>15</v>
      </c>
      <c r="D86" s="15">
        <f t="shared" si="9"/>
        <v>424</v>
      </c>
      <c r="E86" s="10"/>
      <c r="F86" s="10"/>
      <c r="G86" s="262"/>
      <c r="H86" s="265"/>
      <c r="I86" s="271"/>
      <c r="J86" s="274"/>
      <c r="K86" s="268"/>
      <c r="L86" s="280"/>
      <c r="M86" s="15"/>
      <c r="N86" s="62" t="e">
        <f t="shared" si="10"/>
        <v>#DIV/0!</v>
      </c>
      <c r="O86" s="3"/>
    </row>
    <row r="87" spans="1:15">
      <c r="A87" s="14">
        <f t="shared" si="11"/>
        <v>33</v>
      </c>
      <c r="B87" s="15">
        <f t="shared" si="8"/>
        <v>0</v>
      </c>
      <c r="C87" s="16"/>
      <c r="D87" s="15">
        <f t="shared" si="9"/>
        <v>424</v>
      </c>
      <c r="E87" s="10"/>
      <c r="F87" s="10"/>
      <c r="G87" s="262"/>
      <c r="H87" s="265"/>
      <c r="I87" s="271"/>
      <c r="J87" s="274"/>
      <c r="K87" s="268"/>
      <c r="L87" s="280"/>
      <c r="M87" s="15"/>
      <c r="N87" s="62" t="e">
        <f t="shared" si="10"/>
        <v>#DIV/0!</v>
      </c>
      <c r="O87" s="3"/>
    </row>
    <row r="88" spans="1:15">
      <c r="A88" s="14">
        <f t="shared" si="11"/>
        <v>33</v>
      </c>
      <c r="B88" s="15">
        <f t="shared" si="8"/>
        <v>0</v>
      </c>
      <c r="C88" s="16"/>
      <c r="D88" s="15">
        <f t="shared" si="9"/>
        <v>424</v>
      </c>
      <c r="E88" s="10"/>
      <c r="F88" s="10"/>
      <c r="G88" s="262"/>
      <c r="H88" s="265"/>
      <c r="I88" s="271"/>
      <c r="J88" s="274"/>
      <c r="K88" s="268"/>
      <c r="L88" s="280"/>
      <c r="M88" s="15"/>
      <c r="N88" s="62" t="e">
        <f t="shared" si="10"/>
        <v>#DIV/0!</v>
      </c>
      <c r="O88" s="3"/>
    </row>
    <row r="89" spans="1:15">
      <c r="A89" s="14">
        <f t="shared" si="11"/>
        <v>33</v>
      </c>
      <c r="B89" s="15">
        <f t="shared" si="8"/>
        <v>0</v>
      </c>
      <c r="C89" s="250"/>
      <c r="D89" s="15">
        <f t="shared" si="9"/>
        <v>424</v>
      </c>
      <c r="E89" s="10"/>
      <c r="F89" s="10"/>
      <c r="G89" s="262"/>
      <c r="H89" s="265"/>
      <c r="I89" s="271"/>
      <c r="J89" s="274"/>
      <c r="K89" s="268"/>
      <c r="L89" s="280"/>
      <c r="M89" s="15"/>
      <c r="N89" s="62" t="e">
        <f t="shared" si="10"/>
        <v>#DIV/0!</v>
      </c>
      <c r="O89" s="3"/>
    </row>
    <row r="90" spans="1:15">
      <c r="A90" s="14">
        <f t="shared" si="11"/>
        <v>33</v>
      </c>
      <c r="B90" s="15">
        <f t="shared" si="8"/>
        <v>0</v>
      </c>
      <c r="C90" s="16" t="s">
        <v>15</v>
      </c>
      <c r="D90" s="15">
        <f t="shared" si="9"/>
        <v>424</v>
      </c>
      <c r="E90" s="10"/>
      <c r="F90" s="10"/>
      <c r="G90" s="262"/>
      <c r="H90" s="265"/>
      <c r="I90" s="271"/>
      <c r="J90" s="274"/>
      <c r="K90" s="268"/>
      <c r="L90" s="280"/>
      <c r="M90" s="15"/>
      <c r="N90" s="62" t="e">
        <f t="shared" si="10"/>
        <v>#DIV/0!</v>
      </c>
      <c r="O90" s="3"/>
    </row>
    <row r="91" spans="1:15">
      <c r="A91" s="14">
        <f t="shared" si="11"/>
        <v>33</v>
      </c>
      <c r="B91" s="15">
        <f t="shared" si="8"/>
        <v>0</v>
      </c>
      <c r="C91" s="16" t="s">
        <v>15</v>
      </c>
      <c r="D91" s="15">
        <f t="shared" si="9"/>
        <v>424</v>
      </c>
      <c r="E91" s="10"/>
      <c r="F91" s="10"/>
      <c r="G91" s="262"/>
      <c r="H91" s="265"/>
      <c r="I91" s="271"/>
      <c r="J91" s="274"/>
      <c r="K91" s="268"/>
      <c r="L91" s="280"/>
      <c r="M91" s="15"/>
      <c r="N91" s="62" t="e">
        <f t="shared" si="10"/>
        <v>#DIV/0!</v>
      </c>
      <c r="O91" s="3"/>
    </row>
    <row r="92" spans="1:15">
      <c r="A92" s="14">
        <f t="shared" si="11"/>
        <v>33</v>
      </c>
      <c r="B92" s="15">
        <f t="shared" si="8"/>
        <v>0</v>
      </c>
      <c r="C92" s="16" t="s">
        <v>15</v>
      </c>
      <c r="D92" s="15">
        <f t="shared" si="9"/>
        <v>424</v>
      </c>
      <c r="E92" s="10"/>
      <c r="F92" s="10"/>
      <c r="G92" s="262"/>
      <c r="H92" s="265"/>
      <c r="I92" s="271"/>
      <c r="J92" s="274"/>
      <c r="K92" s="268"/>
      <c r="L92" s="280"/>
      <c r="M92" s="15"/>
      <c r="N92" s="62" t="e">
        <f t="shared" si="10"/>
        <v>#DIV/0!</v>
      </c>
      <c r="O92" s="3"/>
    </row>
    <row r="93" spans="1:15">
      <c r="A93" s="14">
        <f t="shared" si="11"/>
        <v>33</v>
      </c>
      <c r="B93" s="15">
        <f t="shared" si="8"/>
        <v>0</v>
      </c>
      <c r="C93" s="16" t="s">
        <v>15</v>
      </c>
      <c r="D93" s="15">
        <f t="shared" si="9"/>
        <v>424</v>
      </c>
      <c r="G93" s="262"/>
      <c r="H93" s="265"/>
      <c r="I93" s="271"/>
      <c r="J93" s="274"/>
      <c r="K93" s="268"/>
      <c r="L93" s="280"/>
      <c r="M93" s="15"/>
      <c r="N93" s="62" t="e">
        <f t="shared" si="10"/>
        <v>#DIV/0!</v>
      </c>
      <c r="O93" s="250"/>
    </row>
    <row r="94" spans="1:15">
      <c r="A94" s="14">
        <f t="shared" si="11"/>
        <v>33</v>
      </c>
      <c r="B94" s="15">
        <f t="shared" si="8"/>
        <v>0</v>
      </c>
      <c r="C94" s="16" t="s">
        <v>15</v>
      </c>
      <c r="D94" s="15">
        <f t="shared" si="9"/>
        <v>424</v>
      </c>
      <c r="G94" s="262"/>
      <c r="H94" s="265"/>
      <c r="I94" s="271"/>
      <c r="J94" s="274"/>
      <c r="K94" s="268"/>
      <c r="L94" s="280"/>
      <c r="M94" s="15"/>
      <c r="N94" s="62" t="e">
        <f t="shared" si="10"/>
        <v>#DIV/0!</v>
      </c>
      <c r="O94" s="250"/>
    </row>
    <row r="95" spans="1:15">
      <c r="A95" s="14">
        <f t="shared" si="11"/>
        <v>33</v>
      </c>
      <c r="B95" s="15">
        <f t="shared" si="8"/>
        <v>0</v>
      </c>
      <c r="C95" s="16" t="s">
        <v>15</v>
      </c>
      <c r="D95" s="15">
        <f t="shared" si="9"/>
        <v>424</v>
      </c>
      <c r="G95" s="262"/>
      <c r="H95" s="265"/>
      <c r="I95" s="271"/>
      <c r="J95" s="274"/>
      <c r="K95" s="268"/>
      <c r="L95" s="280"/>
      <c r="M95" s="15"/>
      <c r="N95" s="62" t="e">
        <f t="shared" si="10"/>
        <v>#DIV/0!</v>
      </c>
      <c r="O95" s="250"/>
    </row>
    <row r="96" spans="1:15">
      <c r="A96" s="14">
        <f t="shared" si="11"/>
        <v>33</v>
      </c>
      <c r="B96" s="15">
        <f t="shared" si="8"/>
        <v>0</v>
      </c>
      <c r="C96" s="16" t="s">
        <v>15</v>
      </c>
      <c r="D96" s="15">
        <f t="shared" si="9"/>
        <v>424</v>
      </c>
      <c r="G96" s="262"/>
      <c r="H96" s="265"/>
      <c r="I96" s="271"/>
      <c r="J96" s="274"/>
      <c r="K96" s="268"/>
      <c r="L96" s="280"/>
      <c r="M96" s="15"/>
      <c r="N96" s="62" t="e">
        <f t="shared" si="10"/>
        <v>#DIV/0!</v>
      </c>
      <c r="O96" s="250"/>
    </row>
    <row r="97" spans="1:15">
      <c r="A97" s="14">
        <f t="shared" si="11"/>
        <v>33</v>
      </c>
      <c r="B97" s="15">
        <f t="shared" si="8"/>
        <v>0</v>
      </c>
      <c r="C97" s="16" t="s">
        <v>15</v>
      </c>
      <c r="D97" s="15">
        <f t="shared" si="9"/>
        <v>424</v>
      </c>
      <c r="G97" s="262"/>
      <c r="H97" s="265"/>
      <c r="I97" s="271"/>
      <c r="J97" s="274"/>
      <c r="K97" s="268"/>
      <c r="L97" s="280"/>
      <c r="M97" s="15"/>
      <c r="N97" s="62" t="e">
        <f t="shared" si="10"/>
        <v>#DIV/0!</v>
      </c>
      <c r="O97" s="250"/>
    </row>
    <row r="98" spans="1:15">
      <c r="A98" s="14">
        <f t="shared" si="11"/>
        <v>33</v>
      </c>
      <c r="B98" s="15">
        <f t="shared" si="8"/>
        <v>0</v>
      </c>
      <c r="C98" s="16" t="s">
        <v>15</v>
      </c>
      <c r="D98" s="15">
        <f t="shared" si="9"/>
        <v>424</v>
      </c>
      <c r="G98" s="262"/>
      <c r="H98" s="265"/>
      <c r="I98" s="271"/>
      <c r="J98" s="274"/>
      <c r="K98" s="268"/>
      <c r="L98" s="280"/>
      <c r="M98" s="15"/>
      <c r="N98" s="62" t="e">
        <f t="shared" si="10"/>
        <v>#DIV/0!</v>
      </c>
      <c r="O98" s="250"/>
    </row>
  </sheetData>
  <sortState ref="A6:O98">
    <sortCondition ref="A6"/>
  </sortState>
  <mergeCells count="4">
    <mergeCell ref="B1:O1"/>
    <mergeCell ref="B2:O2"/>
    <mergeCell ref="B3:O3"/>
    <mergeCell ref="A4:O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9"/>
  <sheetViews>
    <sheetView workbookViewId="0">
      <selection activeCell="T15" sqref="T15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6" width="22.5546875" style="1" customWidth="1"/>
    <col min="7" max="7" width="4.33203125" style="263" customWidth="1"/>
    <col min="8" max="8" width="4.33203125" style="266" customWidth="1"/>
    <col min="9" max="9" width="4.33203125" style="272" customWidth="1"/>
    <col min="10" max="10" width="4.33203125" style="275" customWidth="1"/>
    <col min="11" max="11" width="4.33203125" style="269" customWidth="1"/>
    <col min="12" max="12" width="4.33203125" style="281" customWidth="1"/>
    <col min="13" max="13" width="4.44140625" style="1" customWidth="1"/>
    <col min="14" max="14" width="4.6640625" style="46" customWidth="1"/>
    <col min="15" max="15" width="7" style="1" customWidth="1"/>
  </cols>
  <sheetData>
    <row r="1" spans="1:15">
      <c r="A1" s="65"/>
      <c r="B1" s="314" t="s">
        <v>24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6"/>
    </row>
    <row r="2" spans="1:15">
      <c r="A2" s="65"/>
      <c r="B2" s="317" t="s">
        <v>23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9"/>
    </row>
    <row r="3" spans="1:15" ht="16.2" thickBot="1">
      <c r="A3" s="65"/>
      <c r="B3" s="320" t="s">
        <v>305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2"/>
    </row>
    <row r="4" spans="1:15" ht="18.600000000000001">
      <c r="A4" s="347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5"/>
    </row>
    <row r="5" spans="1:15" ht="92.4">
      <c r="A5" s="2" t="s">
        <v>1</v>
      </c>
      <c r="B5" s="2" t="s">
        <v>2</v>
      </c>
      <c r="C5" s="2" t="s">
        <v>3</v>
      </c>
      <c r="D5" s="2" t="s">
        <v>4</v>
      </c>
      <c r="E5" s="66" t="s">
        <v>5</v>
      </c>
      <c r="F5" s="66" t="s">
        <v>6</v>
      </c>
      <c r="G5" s="4" t="s">
        <v>7</v>
      </c>
      <c r="H5" s="264" t="s">
        <v>292</v>
      </c>
      <c r="I5" s="270" t="s">
        <v>8</v>
      </c>
      <c r="J5" s="273" t="s">
        <v>17</v>
      </c>
      <c r="K5" s="267" t="s">
        <v>18</v>
      </c>
      <c r="L5" s="279" t="s">
        <v>11</v>
      </c>
      <c r="M5" s="2" t="s">
        <v>12</v>
      </c>
      <c r="N5" s="44" t="s">
        <v>13</v>
      </c>
      <c r="O5" s="66" t="s">
        <v>14</v>
      </c>
    </row>
    <row r="6" spans="1:15">
      <c r="A6" s="8">
        <f>RANK(B6,$B$6:$B$155,0)</f>
        <v>1</v>
      </c>
      <c r="B6" s="5">
        <f t="shared" ref="B6:B37" si="0">SUM(G6:L6)</f>
        <v>519</v>
      </c>
      <c r="C6" s="9" t="s">
        <v>15</v>
      </c>
      <c r="D6" s="5">
        <f t="shared" ref="D6:D37" si="1">$B$6-B6</f>
        <v>0</v>
      </c>
      <c r="E6" s="10" t="s">
        <v>208</v>
      </c>
      <c r="F6" s="10" t="s">
        <v>147</v>
      </c>
      <c r="G6" s="262">
        <v>86</v>
      </c>
      <c r="H6" s="265">
        <v>93</v>
      </c>
      <c r="I6" s="271">
        <v>86</v>
      </c>
      <c r="J6" s="274">
        <v>79</v>
      </c>
      <c r="K6" s="268">
        <v>77</v>
      </c>
      <c r="L6" s="280">
        <v>98</v>
      </c>
      <c r="M6" s="5">
        <v>98</v>
      </c>
      <c r="N6" s="62">
        <f t="shared" ref="N6:N37" si="2">AVERAGE(G6:L6)</f>
        <v>86.5</v>
      </c>
      <c r="O6" s="63" t="s">
        <v>298</v>
      </c>
    </row>
    <row r="7" spans="1:15">
      <c r="A7" s="8">
        <f>RANK(B7,$B$6:$B$155,0)</f>
        <v>2</v>
      </c>
      <c r="B7" s="5">
        <f t="shared" si="0"/>
        <v>511</v>
      </c>
      <c r="C7" s="9" t="s">
        <v>15</v>
      </c>
      <c r="D7" s="5">
        <f t="shared" si="1"/>
        <v>8</v>
      </c>
      <c r="E7" s="10" t="s">
        <v>128</v>
      </c>
      <c r="F7" s="10" t="s">
        <v>118</v>
      </c>
      <c r="G7" s="262">
        <v>108</v>
      </c>
      <c r="H7" s="265">
        <v>81</v>
      </c>
      <c r="I7" s="271">
        <v>80</v>
      </c>
      <c r="J7" s="274">
        <v>80</v>
      </c>
      <c r="K7" s="268">
        <v>70</v>
      </c>
      <c r="L7" s="280">
        <v>92</v>
      </c>
      <c r="M7" s="5">
        <v>92</v>
      </c>
      <c r="N7" s="62">
        <f t="shared" si="2"/>
        <v>85.166666666666671</v>
      </c>
      <c r="O7" s="63" t="s">
        <v>298</v>
      </c>
    </row>
    <row r="8" spans="1:15">
      <c r="A8" s="8">
        <f>RANK(B8,$B$6:$B$212,0)</f>
        <v>3</v>
      </c>
      <c r="B8" s="5">
        <f t="shared" si="0"/>
        <v>508</v>
      </c>
      <c r="C8" s="9" t="s">
        <v>15</v>
      </c>
      <c r="D8" s="5">
        <f t="shared" si="1"/>
        <v>11</v>
      </c>
      <c r="E8" s="10" t="s">
        <v>241</v>
      </c>
      <c r="F8" s="10" t="s">
        <v>144</v>
      </c>
      <c r="G8" s="262">
        <v>88</v>
      </c>
      <c r="H8" s="265">
        <v>93</v>
      </c>
      <c r="I8" s="271">
        <v>75</v>
      </c>
      <c r="J8" s="274">
        <v>87</v>
      </c>
      <c r="K8" s="268">
        <v>78</v>
      </c>
      <c r="L8" s="280">
        <v>87</v>
      </c>
      <c r="M8" s="5">
        <v>93</v>
      </c>
      <c r="N8" s="62">
        <f t="shared" si="2"/>
        <v>84.666666666666671</v>
      </c>
      <c r="O8" s="63" t="s">
        <v>288</v>
      </c>
    </row>
    <row r="9" spans="1:15">
      <c r="A9" s="14">
        <f t="shared" ref="A9:A16" si="3">RANK(B9,$B$6:$B$155,0)</f>
        <v>4</v>
      </c>
      <c r="B9" s="15">
        <f t="shared" si="0"/>
        <v>488</v>
      </c>
      <c r="C9" s="16" t="s">
        <v>15</v>
      </c>
      <c r="D9" s="15">
        <f t="shared" si="1"/>
        <v>31</v>
      </c>
      <c r="E9" s="10" t="s">
        <v>137</v>
      </c>
      <c r="F9" s="10" t="s">
        <v>131</v>
      </c>
      <c r="G9" s="262">
        <v>83</v>
      </c>
      <c r="H9" s="265">
        <v>93</v>
      </c>
      <c r="I9" s="271">
        <v>84</v>
      </c>
      <c r="J9" s="274">
        <v>82</v>
      </c>
      <c r="K9" s="268">
        <v>73</v>
      </c>
      <c r="L9" s="280">
        <v>73</v>
      </c>
      <c r="M9" s="5">
        <v>93</v>
      </c>
      <c r="N9" s="62">
        <f t="shared" si="2"/>
        <v>81.333333333333329</v>
      </c>
      <c r="O9" s="63" t="s">
        <v>288</v>
      </c>
    </row>
    <row r="10" spans="1:15">
      <c r="A10" s="8">
        <f t="shared" si="3"/>
        <v>5</v>
      </c>
      <c r="B10" s="5">
        <f t="shared" si="0"/>
        <v>487</v>
      </c>
      <c r="C10" s="9" t="s">
        <v>15</v>
      </c>
      <c r="D10" s="5">
        <f t="shared" si="1"/>
        <v>32</v>
      </c>
      <c r="E10" s="10" t="s">
        <v>200</v>
      </c>
      <c r="F10" s="10" t="s">
        <v>147</v>
      </c>
      <c r="G10" s="262">
        <v>91</v>
      </c>
      <c r="H10" s="265">
        <v>75</v>
      </c>
      <c r="I10" s="271">
        <v>75</v>
      </c>
      <c r="J10" s="274">
        <v>79</v>
      </c>
      <c r="K10" s="268">
        <v>88</v>
      </c>
      <c r="L10" s="280">
        <v>79</v>
      </c>
      <c r="M10" s="5">
        <v>91</v>
      </c>
      <c r="N10" s="62">
        <f t="shared" si="2"/>
        <v>81.166666666666671</v>
      </c>
      <c r="O10" s="63" t="s">
        <v>288</v>
      </c>
    </row>
    <row r="11" spans="1:15">
      <c r="A11" s="8">
        <f t="shared" si="3"/>
        <v>6</v>
      </c>
      <c r="B11" s="5">
        <f t="shared" si="0"/>
        <v>485</v>
      </c>
      <c r="C11" s="9" t="s">
        <v>15</v>
      </c>
      <c r="D11" s="5">
        <f t="shared" si="1"/>
        <v>34</v>
      </c>
      <c r="E11" s="10" t="s">
        <v>60</v>
      </c>
      <c r="F11" s="10" t="s">
        <v>55</v>
      </c>
      <c r="G11" s="262">
        <v>92</v>
      </c>
      <c r="H11" s="265">
        <v>81</v>
      </c>
      <c r="I11" s="271">
        <v>80</v>
      </c>
      <c r="J11" s="274">
        <v>80</v>
      </c>
      <c r="K11" s="268">
        <v>74</v>
      </c>
      <c r="L11" s="280">
        <v>78</v>
      </c>
      <c r="M11" s="5">
        <v>92</v>
      </c>
      <c r="N11" s="62">
        <f t="shared" si="2"/>
        <v>80.833333333333329</v>
      </c>
      <c r="O11" s="63" t="s">
        <v>288</v>
      </c>
    </row>
    <row r="12" spans="1:15">
      <c r="A12" s="8">
        <f t="shared" si="3"/>
        <v>7</v>
      </c>
      <c r="B12" s="5">
        <f t="shared" si="0"/>
        <v>466</v>
      </c>
      <c r="C12" s="9" t="s">
        <v>15</v>
      </c>
      <c r="D12" s="5">
        <f t="shared" si="1"/>
        <v>53</v>
      </c>
      <c r="E12" s="10" t="s">
        <v>132</v>
      </c>
      <c r="F12" s="10" t="s">
        <v>131</v>
      </c>
      <c r="G12" s="262">
        <v>70</v>
      </c>
      <c r="H12" s="265">
        <v>79</v>
      </c>
      <c r="I12" s="271">
        <v>64</v>
      </c>
      <c r="J12" s="274">
        <v>80</v>
      </c>
      <c r="K12" s="268">
        <v>90</v>
      </c>
      <c r="L12" s="280">
        <v>83</v>
      </c>
      <c r="M12" s="5">
        <v>90</v>
      </c>
      <c r="N12" s="62">
        <f t="shared" si="2"/>
        <v>77.666666666666671</v>
      </c>
      <c r="O12" s="63" t="s">
        <v>288</v>
      </c>
    </row>
    <row r="13" spans="1:15">
      <c r="A13" s="8">
        <f t="shared" si="3"/>
        <v>8</v>
      </c>
      <c r="B13" s="5">
        <f t="shared" si="0"/>
        <v>459</v>
      </c>
      <c r="C13" s="9"/>
      <c r="D13" s="5">
        <f t="shared" si="1"/>
        <v>60</v>
      </c>
      <c r="E13" s="10" t="s">
        <v>209</v>
      </c>
      <c r="F13" s="10" t="s">
        <v>147</v>
      </c>
      <c r="G13" s="262">
        <v>81</v>
      </c>
      <c r="H13" s="265">
        <v>74</v>
      </c>
      <c r="I13" s="271">
        <v>72</v>
      </c>
      <c r="J13" s="274">
        <v>84</v>
      </c>
      <c r="K13" s="268">
        <v>74</v>
      </c>
      <c r="L13" s="280">
        <v>74</v>
      </c>
      <c r="M13" s="5"/>
      <c r="N13" s="62">
        <f t="shared" si="2"/>
        <v>76.5</v>
      </c>
      <c r="O13" s="63"/>
    </row>
    <row r="14" spans="1:15">
      <c r="A14" s="14">
        <f t="shared" si="3"/>
        <v>9</v>
      </c>
      <c r="B14" s="15">
        <f t="shared" si="0"/>
        <v>440</v>
      </c>
      <c r="C14" s="16" t="s">
        <v>15</v>
      </c>
      <c r="D14" s="15">
        <f t="shared" si="1"/>
        <v>79</v>
      </c>
      <c r="E14" s="10" t="s">
        <v>246</v>
      </c>
      <c r="F14" s="10" t="s">
        <v>144</v>
      </c>
      <c r="G14" s="262">
        <v>91</v>
      </c>
      <c r="H14" s="265">
        <v>74</v>
      </c>
      <c r="I14" s="271">
        <v>68</v>
      </c>
      <c r="J14" s="274">
        <v>73</v>
      </c>
      <c r="K14" s="268">
        <v>69</v>
      </c>
      <c r="L14" s="280">
        <v>65</v>
      </c>
      <c r="M14" s="5">
        <v>91</v>
      </c>
      <c r="N14" s="62">
        <f t="shared" si="2"/>
        <v>73.333333333333329</v>
      </c>
      <c r="O14" s="63" t="s">
        <v>288</v>
      </c>
    </row>
    <row r="15" spans="1:15">
      <c r="A15" s="8">
        <f t="shared" si="3"/>
        <v>10</v>
      </c>
      <c r="B15" s="5">
        <f t="shared" si="0"/>
        <v>433</v>
      </c>
      <c r="C15" s="9" t="s">
        <v>15</v>
      </c>
      <c r="D15" s="5">
        <f t="shared" si="1"/>
        <v>86</v>
      </c>
      <c r="E15" s="10" t="s">
        <v>127</v>
      </c>
      <c r="F15" s="10" t="s">
        <v>118</v>
      </c>
      <c r="G15" s="262">
        <v>81</v>
      </c>
      <c r="H15" s="265">
        <v>75</v>
      </c>
      <c r="I15" s="271">
        <v>51</v>
      </c>
      <c r="J15" s="274">
        <v>73</v>
      </c>
      <c r="K15" s="268">
        <v>83</v>
      </c>
      <c r="L15" s="280">
        <v>70</v>
      </c>
      <c r="M15" s="5"/>
      <c r="N15" s="62">
        <f t="shared" si="2"/>
        <v>72.166666666666671</v>
      </c>
      <c r="O15" s="63"/>
    </row>
    <row r="16" spans="1:15">
      <c r="A16" s="14">
        <f t="shared" si="3"/>
        <v>11</v>
      </c>
      <c r="B16" s="15">
        <f t="shared" si="0"/>
        <v>419</v>
      </c>
      <c r="C16" s="16"/>
      <c r="D16" s="15">
        <f t="shared" si="1"/>
        <v>100</v>
      </c>
      <c r="E16" s="10" t="s">
        <v>245</v>
      </c>
      <c r="F16" s="10" t="s">
        <v>144</v>
      </c>
      <c r="G16" s="262">
        <v>101</v>
      </c>
      <c r="H16" s="265">
        <v>0</v>
      </c>
      <c r="I16" s="271">
        <v>81</v>
      </c>
      <c r="J16" s="274">
        <v>78</v>
      </c>
      <c r="K16" s="268">
        <v>73</v>
      </c>
      <c r="L16" s="280">
        <v>86</v>
      </c>
      <c r="M16" s="5">
        <v>101</v>
      </c>
      <c r="N16" s="62">
        <f t="shared" si="2"/>
        <v>69.833333333333329</v>
      </c>
      <c r="O16" s="63" t="s">
        <v>298</v>
      </c>
    </row>
    <row r="17" spans="1:15">
      <c r="A17" s="8">
        <f>RANK(B17,$B$6:$B$212,0)</f>
        <v>12</v>
      </c>
      <c r="B17" s="5">
        <f t="shared" si="0"/>
        <v>412</v>
      </c>
      <c r="C17" s="9" t="s">
        <v>15</v>
      </c>
      <c r="D17" s="5">
        <f t="shared" si="1"/>
        <v>107</v>
      </c>
      <c r="E17" s="10" t="s">
        <v>204</v>
      </c>
      <c r="F17" s="10" t="s">
        <v>147</v>
      </c>
      <c r="G17" s="262">
        <v>60</v>
      </c>
      <c r="H17" s="265">
        <v>70</v>
      </c>
      <c r="I17" s="271">
        <v>69</v>
      </c>
      <c r="J17" s="274">
        <v>63</v>
      </c>
      <c r="K17" s="268">
        <v>69</v>
      </c>
      <c r="L17" s="280">
        <v>81</v>
      </c>
      <c r="M17" s="5"/>
      <c r="N17" s="62">
        <f t="shared" si="2"/>
        <v>68.666666666666671</v>
      </c>
      <c r="O17" s="63"/>
    </row>
    <row r="18" spans="1:15">
      <c r="A18" s="8">
        <f t="shared" ref="A18:A28" si="4">RANK(B18,$B$6:$B$155,0)</f>
        <v>13</v>
      </c>
      <c r="B18" s="5">
        <f t="shared" si="0"/>
        <v>401</v>
      </c>
      <c r="C18" s="9" t="s">
        <v>15</v>
      </c>
      <c r="D18" s="5">
        <f t="shared" si="1"/>
        <v>118</v>
      </c>
      <c r="E18" s="10" t="s">
        <v>203</v>
      </c>
      <c r="F18" s="10" t="s">
        <v>147</v>
      </c>
      <c r="G18" s="262">
        <v>53</v>
      </c>
      <c r="H18" s="265">
        <v>66</v>
      </c>
      <c r="I18" s="271">
        <v>69</v>
      </c>
      <c r="J18" s="274">
        <v>71</v>
      </c>
      <c r="K18" s="268">
        <v>73</v>
      </c>
      <c r="L18" s="280">
        <v>69</v>
      </c>
      <c r="M18" s="5"/>
      <c r="N18" s="62">
        <f t="shared" si="2"/>
        <v>66.833333333333329</v>
      </c>
      <c r="O18" s="63"/>
    </row>
    <row r="19" spans="1:15">
      <c r="A19" s="14">
        <f t="shared" si="4"/>
        <v>14</v>
      </c>
      <c r="B19" s="15">
        <f t="shared" si="0"/>
        <v>396</v>
      </c>
      <c r="C19" s="16" t="s">
        <v>15</v>
      </c>
      <c r="D19" s="15">
        <f t="shared" si="1"/>
        <v>123</v>
      </c>
      <c r="E19" s="10" t="s">
        <v>205</v>
      </c>
      <c r="F19" s="10" t="s">
        <v>147</v>
      </c>
      <c r="G19" s="262">
        <v>64</v>
      </c>
      <c r="H19" s="265">
        <v>72</v>
      </c>
      <c r="I19" s="271">
        <v>65</v>
      </c>
      <c r="J19" s="274">
        <v>69</v>
      </c>
      <c r="K19" s="268">
        <v>60</v>
      </c>
      <c r="L19" s="280">
        <v>66</v>
      </c>
      <c r="M19" s="5"/>
      <c r="N19" s="62">
        <f t="shared" si="2"/>
        <v>66</v>
      </c>
      <c r="O19" s="63"/>
    </row>
    <row r="20" spans="1:15">
      <c r="A20" s="14">
        <f t="shared" si="4"/>
        <v>15</v>
      </c>
      <c r="B20" s="15">
        <f t="shared" si="0"/>
        <v>366</v>
      </c>
      <c r="C20" s="16" t="s">
        <v>15</v>
      </c>
      <c r="D20" s="15">
        <f t="shared" si="1"/>
        <v>153</v>
      </c>
      <c r="E20" s="10" t="s">
        <v>129</v>
      </c>
      <c r="F20" s="10" t="s">
        <v>118</v>
      </c>
      <c r="G20" s="262">
        <v>64</v>
      </c>
      <c r="H20" s="265">
        <v>74</v>
      </c>
      <c r="I20" s="271">
        <v>53</v>
      </c>
      <c r="J20" s="274">
        <v>59</v>
      </c>
      <c r="K20" s="268">
        <v>51</v>
      </c>
      <c r="L20" s="280">
        <v>65</v>
      </c>
      <c r="M20" s="5"/>
      <c r="N20" s="62">
        <f t="shared" si="2"/>
        <v>61</v>
      </c>
      <c r="O20" s="63"/>
    </row>
    <row r="21" spans="1:15">
      <c r="A21" s="8">
        <f t="shared" si="4"/>
        <v>16</v>
      </c>
      <c r="B21" s="5">
        <f t="shared" si="0"/>
        <v>353</v>
      </c>
      <c r="C21" s="9" t="s">
        <v>15</v>
      </c>
      <c r="D21" s="5">
        <f t="shared" si="1"/>
        <v>166</v>
      </c>
      <c r="E21" s="10" t="s">
        <v>66</v>
      </c>
      <c r="F21" s="10" t="s">
        <v>55</v>
      </c>
      <c r="G21" s="262">
        <v>0</v>
      </c>
      <c r="H21" s="265">
        <v>69</v>
      </c>
      <c r="I21" s="271">
        <v>80</v>
      </c>
      <c r="J21" s="274">
        <v>67</v>
      </c>
      <c r="K21" s="268">
        <v>66</v>
      </c>
      <c r="L21" s="280">
        <v>71</v>
      </c>
      <c r="M21" s="5"/>
      <c r="N21" s="62">
        <f t="shared" si="2"/>
        <v>58.833333333333336</v>
      </c>
      <c r="O21" s="63"/>
    </row>
    <row r="22" spans="1:15">
      <c r="A22" s="8">
        <f t="shared" si="4"/>
        <v>17</v>
      </c>
      <c r="B22" s="5">
        <f t="shared" si="0"/>
        <v>336</v>
      </c>
      <c r="C22" s="9" t="s">
        <v>15</v>
      </c>
      <c r="D22" s="5">
        <f t="shared" si="1"/>
        <v>183</v>
      </c>
      <c r="E22" s="10" t="s">
        <v>202</v>
      </c>
      <c r="F22" s="10" t="s">
        <v>147</v>
      </c>
      <c r="G22" s="262">
        <v>49</v>
      </c>
      <c r="H22" s="265">
        <v>52</v>
      </c>
      <c r="I22" s="271">
        <v>36</v>
      </c>
      <c r="J22" s="274">
        <v>58</v>
      </c>
      <c r="K22" s="268">
        <v>79</v>
      </c>
      <c r="L22" s="280">
        <v>62</v>
      </c>
      <c r="M22" s="5"/>
      <c r="N22" s="62">
        <f t="shared" si="2"/>
        <v>56</v>
      </c>
      <c r="O22" s="63"/>
    </row>
    <row r="23" spans="1:15">
      <c r="A23" s="8">
        <f t="shared" si="4"/>
        <v>18</v>
      </c>
      <c r="B23" s="5">
        <f t="shared" si="0"/>
        <v>333</v>
      </c>
      <c r="C23" s="9" t="s">
        <v>15</v>
      </c>
      <c r="D23" s="5">
        <f t="shared" si="1"/>
        <v>186</v>
      </c>
      <c r="E23" s="10" t="s">
        <v>63</v>
      </c>
      <c r="F23" s="10" t="s">
        <v>55</v>
      </c>
      <c r="G23" s="262">
        <v>87</v>
      </c>
      <c r="H23" s="265">
        <v>82</v>
      </c>
      <c r="I23" s="271">
        <v>80</v>
      </c>
      <c r="J23" s="274">
        <v>0</v>
      </c>
      <c r="K23" s="268">
        <v>0</v>
      </c>
      <c r="L23" s="280">
        <v>84</v>
      </c>
      <c r="M23" s="5">
        <v>87</v>
      </c>
      <c r="N23" s="62">
        <f t="shared" si="2"/>
        <v>55.5</v>
      </c>
      <c r="O23" s="63" t="s">
        <v>286</v>
      </c>
    </row>
    <row r="24" spans="1:15">
      <c r="A24" s="14">
        <f t="shared" si="4"/>
        <v>19</v>
      </c>
      <c r="B24" s="15">
        <f t="shared" si="0"/>
        <v>315</v>
      </c>
      <c r="C24" s="16"/>
      <c r="D24" s="15">
        <f t="shared" si="1"/>
        <v>204</v>
      </c>
      <c r="E24" s="10" t="s">
        <v>68</v>
      </c>
      <c r="F24" s="10" t="s">
        <v>55</v>
      </c>
      <c r="G24" s="262">
        <v>0</v>
      </c>
      <c r="H24" s="265">
        <v>63</v>
      </c>
      <c r="I24" s="271">
        <v>70</v>
      </c>
      <c r="J24" s="274">
        <v>59</v>
      </c>
      <c r="K24" s="268">
        <v>54</v>
      </c>
      <c r="L24" s="280">
        <v>69</v>
      </c>
      <c r="M24" s="5"/>
      <c r="N24" s="62">
        <f t="shared" si="2"/>
        <v>52.5</v>
      </c>
      <c r="O24" s="63"/>
    </row>
    <row r="25" spans="1:15">
      <c r="A25" s="8">
        <f t="shared" si="4"/>
        <v>20</v>
      </c>
      <c r="B25" s="5">
        <f t="shared" si="0"/>
        <v>307</v>
      </c>
      <c r="C25" s="9" t="s">
        <v>15</v>
      </c>
      <c r="D25" s="5">
        <f t="shared" si="1"/>
        <v>212</v>
      </c>
      <c r="E25" s="10" t="s">
        <v>207</v>
      </c>
      <c r="F25" s="10" t="s">
        <v>147</v>
      </c>
      <c r="G25" s="262">
        <v>59</v>
      </c>
      <c r="H25" s="265">
        <v>65</v>
      </c>
      <c r="I25" s="271">
        <v>52</v>
      </c>
      <c r="J25" s="274">
        <v>64</v>
      </c>
      <c r="K25" s="268">
        <v>67</v>
      </c>
      <c r="L25" s="280">
        <v>0</v>
      </c>
      <c r="M25" s="5"/>
      <c r="N25" s="62">
        <f t="shared" si="2"/>
        <v>51.166666666666664</v>
      </c>
      <c r="O25" s="63"/>
    </row>
    <row r="26" spans="1:15">
      <c r="A26" s="8">
        <f t="shared" si="4"/>
        <v>21</v>
      </c>
      <c r="B26" s="5">
        <f t="shared" si="0"/>
        <v>299</v>
      </c>
      <c r="C26" s="63"/>
      <c r="D26" s="5">
        <f t="shared" si="1"/>
        <v>220</v>
      </c>
      <c r="E26" s="10" t="s">
        <v>62</v>
      </c>
      <c r="F26" s="10" t="s">
        <v>55</v>
      </c>
      <c r="G26" s="262">
        <v>0</v>
      </c>
      <c r="H26" s="265">
        <v>82</v>
      </c>
      <c r="I26" s="271">
        <v>65</v>
      </c>
      <c r="J26" s="274">
        <v>0</v>
      </c>
      <c r="K26" s="268">
        <v>83</v>
      </c>
      <c r="L26" s="280">
        <v>69</v>
      </c>
      <c r="M26" s="5"/>
      <c r="N26" s="62">
        <f t="shared" si="2"/>
        <v>49.833333333333336</v>
      </c>
      <c r="O26" s="63"/>
    </row>
    <row r="27" spans="1:15">
      <c r="A27" s="14">
        <f t="shared" si="4"/>
        <v>22</v>
      </c>
      <c r="B27" s="15">
        <f t="shared" si="0"/>
        <v>279</v>
      </c>
      <c r="C27" s="16" t="s">
        <v>15</v>
      </c>
      <c r="D27" s="15">
        <f t="shared" si="1"/>
        <v>240</v>
      </c>
      <c r="E27" s="10" t="s">
        <v>134</v>
      </c>
      <c r="F27" s="10" t="s">
        <v>131</v>
      </c>
      <c r="G27" s="262">
        <v>80</v>
      </c>
      <c r="H27" s="265">
        <v>69</v>
      </c>
      <c r="I27" s="271">
        <v>65</v>
      </c>
      <c r="J27" s="274">
        <v>65</v>
      </c>
      <c r="K27" s="268">
        <v>0</v>
      </c>
      <c r="L27" s="280">
        <v>0</v>
      </c>
      <c r="M27" s="5"/>
      <c r="N27" s="62">
        <f t="shared" si="2"/>
        <v>46.5</v>
      </c>
      <c r="O27" s="63"/>
    </row>
    <row r="28" spans="1:15">
      <c r="A28" s="8">
        <f t="shared" si="4"/>
        <v>23</v>
      </c>
      <c r="B28" s="5">
        <f t="shared" si="0"/>
        <v>240</v>
      </c>
      <c r="C28" s="9" t="s">
        <v>15</v>
      </c>
      <c r="D28" s="5">
        <f t="shared" si="1"/>
        <v>279</v>
      </c>
      <c r="E28" s="10" t="s">
        <v>61</v>
      </c>
      <c r="F28" s="10" t="s">
        <v>55</v>
      </c>
      <c r="G28" s="262">
        <v>82</v>
      </c>
      <c r="H28" s="265">
        <v>81</v>
      </c>
      <c r="I28" s="271">
        <v>0</v>
      </c>
      <c r="J28" s="274">
        <v>77</v>
      </c>
      <c r="K28" s="268">
        <v>0</v>
      </c>
      <c r="L28" s="280">
        <v>0</v>
      </c>
      <c r="M28" s="5"/>
      <c r="N28" s="62">
        <f t="shared" si="2"/>
        <v>40</v>
      </c>
      <c r="O28" s="63"/>
    </row>
    <row r="29" spans="1:15">
      <c r="A29" s="8">
        <f>RANK(B29,$B$6:$B$212,0)</f>
        <v>24</v>
      </c>
      <c r="B29" s="5">
        <f t="shared" si="0"/>
        <v>195</v>
      </c>
      <c r="C29" s="63"/>
      <c r="D29" s="5">
        <f t="shared" si="1"/>
        <v>324</v>
      </c>
      <c r="E29" s="10" t="s">
        <v>80</v>
      </c>
      <c r="F29" s="10" t="s">
        <v>55</v>
      </c>
      <c r="G29" s="262">
        <v>0</v>
      </c>
      <c r="H29" s="265">
        <v>67</v>
      </c>
      <c r="I29" s="271">
        <v>65</v>
      </c>
      <c r="J29" s="274">
        <v>0</v>
      </c>
      <c r="K29" s="268">
        <v>0</v>
      </c>
      <c r="L29" s="280">
        <v>63</v>
      </c>
      <c r="M29" s="5"/>
      <c r="N29" s="62">
        <f t="shared" si="2"/>
        <v>32.5</v>
      </c>
      <c r="O29" s="63"/>
    </row>
    <row r="30" spans="1:15">
      <c r="A30" s="8">
        <f t="shared" ref="A30:A61" si="5">RANK(B30,$B$6:$B$155,0)</f>
        <v>25</v>
      </c>
      <c r="B30" s="5">
        <f t="shared" si="0"/>
        <v>76</v>
      </c>
      <c r="C30" s="9" t="s">
        <v>15</v>
      </c>
      <c r="D30" s="5">
        <f t="shared" si="1"/>
        <v>443</v>
      </c>
      <c r="E30" s="10" t="s">
        <v>296</v>
      </c>
      <c r="F30" s="10" t="s">
        <v>131</v>
      </c>
      <c r="G30" s="262">
        <v>0</v>
      </c>
      <c r="H30" s="265">
        <v>0</v>
      </c>
      <c r="I30" s="271">
        <v>0</v>
      </c>
      <c r="J30" s="274">
        <v>0</v>
      </c>
      <c r="K30" s="268">
        <v>0</v>
      </c>
      <c r="L30" s="280">
        <v>76</v>
      </c>
      <c r="M30" s="5"/>
      <c r="N30" s="62">
        <f t="shared" si="2"/>
        <v>12.666666666666666</v>
      </c>
      <c r="O30" s="63"/>
    </row>
    <row r="31" spans="1:15">
      <c r="A31" s="14">
        <f t="shared" si="5"/>
        <v>26</v>
      </c>
      <c r="B31" s="15">
        <f t="shared" si="0"/>
        <v>69</v>
      </c>
      <c r="C31" s="16" t="s">
        <v>15</v>
      </c>
      <c r="D31" s="15">
        <f t="shared" si="1"/>
        <v>450</v>
      </c>
      <c r="E31" s="10" t="s">
        <v>247</v>
      </c>
      <c r="F31" s="10" t="s">
        <v>144</v>
      </c>
      <c r="G31" s="262">
        <v>0</v>
      </c>
      <c r="H31" s="265">
        <v>69</v>
      </c>
      <c r="I31" s="271">
        <v>0</v>
      </c>
      <c r="J31" s="274">
        <v>0</v>
      </c>
      <c r="K31" s="268">
        <v>0</v>
      </c>
      <c r="L31" s="280">
        <v>0</v>
      </c>
      <c r="M31" s="5"/>
      <c r="N31" s="62">
        <f t="shared" si="2"/>
        <v>11.5</v>
      </c>
      <c r="O31" s="63"/>
    </row>
    <row r="32" spans="1:15">
      <c r="A32" s="14">
        <f t="shared" si="5"/>
        <v>27</v>
      </c>
      <c r="B32" s="15">
        <f t="shared" si="0"/>
        <v>63</v>
      </c>
      <c r="C32" s="16" t="s">
        <v>15</v>
      </c>
      <c r="D32" s="15">
        <f t="shared" si="1"/>
        <v>456</v>
      </c>
      <c r="E32" s="10" t="s">
        <v>81</v>
      </c>
      <c r="F32" s="10" t="s">
        <v>55</v>
      </c>
      <c r="G32" s="262">
        <v>0</v>
      </c>
      <c r="H32" s="265">
        <v>0</v>
      </c>
      <c r="I32" s="271">
        <v>0</v>
      </c>
      <c r="J32" s="274">
        <v>0</v>
      </c>
      <c r="K32" s="268">
        <v>63</v>
      </c>
      <c r="L32" s="280">
        <v>0</v>
      </c>
      <c r="M32" s="5"/>
      <c r="N32" s="62">
        <f t="shared" si="2"/>
        <v>10.5</v>
      </c>
      <c r="O32" s="63"/>
    </row>
    <row r="33" spans="1:15">
      <c r="A33" s="8">
        <f t="shared" si="5"/>
        <v>28</v>
      </c>
      <c r="B33" s="5">
        <f t="shared" si="0"/>
        <v>45</v>
      </c>
      <c r="C33" s="9" t="s">
        <v>15</v>
      </c>
      <c r="D33" s="5">
        <f t="shared" si="1"/>
        <v>474</v>
      </c>
      <c r="E33" s="10" t="s">
        <v>289</v>
      </c>
      <c r="F33" s="10" t="s">
        <v>131</v>
      </c>
      <c r="G33" s="262">
        <v>0</v>
      </c>
      <c r="H33" s="265">
        <v>0</v>
      </c>
      <c r="I33" s="271">
        <v>0</v>
      </c>
      <c r="J33" s="274">
        <v>0</v>
      </c>
      <c r="K33" s="268">
        <v>45</v>
      </c>
      <c r="L33" s="280">
        <v>0</v>
      </c>
      <c r="M33" s="5"/>
      <c r="N33" s="62">
        <f t="shared" si="2"/>
        <v>7.5</v>
      </c>
      <c r="O33" s="63"/>
    </row>
    <row r="34" spans="1:15">
      <c r="A34" s="14">
        <f t="shared" si="5"/>
        <v>29</v>
      </c>
      <c r="B34" s="15">
        <f t="shared" si="0"/>
        <v>0</v>
      </c>
      <c r="C34" s="16" t="s">
        <v>15</v>
      </c>
      <c r="D34" s="15">
        <f t="shared" si="1"/>
        <v>519</v>
      </c>
      <c r="E34" s="10" t="s">
        <v>125</v>
      </c>
      <c r="F34" s="10" t="s">
        <v>118</v>
      </c>
      <c r="G34" s="262">
        <v>0</v>
      </c>
      <c r="H34" s="265">
        <v>0</v>
      </c>
      <c r="I34" s="271">
        <v>0</v>
      </c>
      <c r="J34" s="274">
        <v>0</v>
      </c>
      <c r="K34" s="268">
        <v>0</v>
      </c>
      <c r="L34" s="280">
        <v>0</v>
      </c>
      <c r="M34" s="5"/>
      <c r="N34" s="62">
        <f t="shared" si="2"/>
        <v>0</v>
      </c>
      <c r="O34" s="63"/>
    </row>
    <row r="35" spans="1:15">
      <c r="A35" s="14">
        <f t="shared" si="5"/>
        <v>29</v>
      </c>
      <c r="B35" s="15">
        <f t="shared" si="0"/>
        <v>0</v>
      </c>
      <c r="C35" s="16" t="s">
        <v>15</v>
      </c>
      <c r="D35" s="15">
        <f t="shared" si="1"/>
        <v>519</v>
      </c>
      <c r="E35" s="10" t="s">
        <v>126</v>
      </c>
      <c r="F35" s="10" t="s">
        <v>118</v>
      </c>
      <c r="G35" s="262">
        <v>0</v>
      </c>
      <c r="H35" s="265">
        <v>0</v>
      </c>
      <c r="I35" s="271">
        <v>0</v>
      </c>
      <c r="J35" s="274">
        <v>0</v>
      </c>
      <c r="K35" s="268">
        <v>0</v>
      </c>
      <c r="L35" s="280">
        <v>0</v>
      </c>
      <c r="M35" s="5"/>
      <c r="N35" s="62">
        <f t="shared" si="2"/>
        <v>0</v>
      </c>
      <c r="O35" s="63"/>
    </row>
    <row r="36" spans="1:15">
      <c r="A36" s="8">
        <f t="shared" si="5"/>
        <v>29</v>
      </c>
      <c r="B36" s="5">
        <f t="shared" si="0"/>
        <v>0</v>
      </c>
      <c r="C36" s="9" t="s">
        <v>15</v>
      </c>
      <c r="D36" s="5">
        <f t="shared" si="1"/>
        <v>519</v>
      </c>
      <c r="E36" s="10" t="s">
        <v>133</v>
      </c>
      <c r="F36" s="10" t="s">
        <v>131</v>
      </c>
      <c r="G36" s="262">
        <v>0</v>
      </c>
      <c r="H36" s="265">
        <v>0</v>
      </c>
      <c r="I36" s="271">
        <v>0</v>
      </c>
      <c r="J36" s="274">
        <v>0</v>
      </c>
      <c r="K36" s="268">
        <v>0</v>
      </c>
      <c r="L36" s="280">
        <v>0</v>
      </c>
      <c r="M36" s="5"/>
      <c r="N36" s="62">
        <f t="shared" si="2"/>
        <v>0</v>
      </c>
      <c r="O36" s="63"/>
    </row>
    <row r="37" spans="1:15">
      <c r="A37" s="8">
        <f t="shared" si="5"/>
        <v>29</v>
      </c>
      <c r="B37" s="5">
        <f t="shared" si="0"/>
        <v>0</v>
      </c>
      <c r="C37" s="9" t="s">
        <v>15</v>
      </c>
      <c r="D37" s="5">
        <f t="shared" si="1"/>
        <v>519</v>
      </c>
      <c r="E37" s="10" t="s">
        <v>135</v>
      </c>
      <c r="F37" s="10" t="s">
        <v>131</v>
      </c>
      <c r="G37" s="262">
        <v>0</v>
      </c>
      <c r="H37" s="265">
        <v>0</v>
      </c>
      <c r="I37" s="271">
        <v>0</v>
      </c>
      <c r="J37" s="274">
        <v>0</v>
      </c>
      <c r="K37" s="268">
        <v>0</v>
      </c>
      <c r="L37" s="280">
        <v>0</v>
      </c>
      <c r="M37" s="5"/>
      <c r="N37" s="62">
        <f t="shared" si="2"/>
        <v>0</v>
      </c>
      <c r="O37" s="63"/>
    </row>
    <row r="38" spans="1:15">
      <c r="A38" s="8">
        <f t="shared" si="5"/>
        <v>29</v>
      </c>
      <c r="B38" s="5">
        <f t="shared" ref="B38:B69" si="6">SUM(G38:L38)</f>
        <v>0</v>
      </c>
      <c r="C38" s="9" t="s">
        <v>15</v>
      </c>
      <c r="D38" s="5">
        <f t="shared" ref="D38:D69" si="7">$B$6-B38</f>
        <v>519</v>
      </c>
      <c r="E38" s="10" t="s">
        <v>136</v>
      </c>
      <c r="F38" s="10" t="s">
        <v>131</v>
      </c>
      <c r="G38" s="262">
        <v>0</v>
      </c>
      <c r="H38" s="265">
        <v>0</v>
      </c>
      <c r="I38" s="271">
        <v>0</v>
      </c>
      <c r="J38" s="274">
        <v>0</v>
      </c>
      <c r="K38" s="268">
        <v>0</v>
      </c>
      <c r="L38" s="280">
        <v>0</v>
      </c>
      <c r="M38" s="5"/>
      <c r="N38" s="62">
        <f t="shared" ref="N38:N69" si="8">AVERAGE(G38:L38)</f>
        <v>0</v>
      </c>
      <c r="O38" s="63"/>
    </row>
    <row r="39" spans="1:15">
      <c r="A39" s="8">
        <f t="shared" si="5"/>
        <v>29</v>
      </c>
      <c r="B39" s="5">
        <f t="shared" si="6"/>
        <v>0</v>
      </c>
      <c r="C39" s="9" t="s">
        <v>15</v>
      </c>
      <c r="D39" s="5">
        <f t="shared" si="7"/>
        <v>519</v>
      </c>
      <c r="E39" s="10" t="s">
        <v>138</v>
      </c>
      <c r="F39" s="10" t="s">
        <v>131</v>
      </c>
      <c r="G39" s="262">
        <v>0</v>
      </c>
      <c r="H39" s="265">
        <v>0</v>
      </c>
      <c r="I39" s="271">
        <v>0</v>
      </c>
      <c r="J39" s="274">
        <v>0</v>
      </c>
      <c r="K39" s="268">
        <v>0</v>
      </c>
      <c r="L39" s="280">
        <v>0</v>
      </c>
      <c r="M39" s="5"/>
      <c r="N39" s="62">
        <f t="shared" si="8"/>
        <v>0</v>
      </c>
      <c r="O39" s="63"/>
    </row>
    <row r="40" spans="1:15">
      <c r="A40" s="8">
        <f t="shared" si="5"/>
        <v>29</v>
      </c>
      <c r="B40" s="5">
        <f t="shared" si="6"/>
        <v>0</v>
      </c>
      <c r="C40" s="9" t="s">
        <v>15</v>
      </c>
      <c r="D40" s="5">
        <f t="shared" si="7"/>
        <v>519</v>
      </c>
      <c r="E40" s="10" t="s">
        <v>201</v>
      </c>
      <c r="F40" s="10" t="s">
        <v>147</v>
      </c>
      <c r="G40" s="262">
        <v>0</v>
      </c>
      <c r="H40" s="265">
        <v>0</v>
      </c>
      <c r="I40" s="271">
        <v>0</v>
      </c>
      <c r="J40" s="274">
        <v>0</v>
      </c>
      <c r="K40" s="268">
        <v>0</v>
      </c>
      <c r="L40" s="280">
        <v>0</v>
      </c>
      <c r="M40" s="5"/>
      <c r="N40" s="62">
        <f t="shared" si="8"/>
        <v>0</v>
      </c>
      <c r="O40" s="63"/>
    </row>
    <row r="41" spans="1:15">
      <c r="A41" s="8">
        <f t="shared" si="5"/>
        <v>29</v>
      </c>
      <c r="B41" s="5">
        <f t="shared" si="6"/>
        <v>0</v>
      </c>
      <c r="C41" s="9" t="s">
        <v>15</v>
      </c>
      <c r="D41" s="5">
        <f t="shared" si="7"/>
        <v>519</v>
      </c>
      <c r="E41" s="10" t="s">
        <v>206</v>
      </c>
      <c r="F41" s="10" t="s">
        <v>147</v>
      </c>
      <c r="G41" s="262">
        <v>0</v>
      </c>
      <c r="H41" s="265">
        <v>0</v>
      </c>
      <c r="I41" s="271">
        <v>0</v>
      </c>
      <c r="J41" s="274">
        <v>0</v>
      </c>
      <c r="K41" s="268">
        <v>0</v>
      </c>
      <c r="L41" s="280">
        <v>0</v>
      </c>
      <c r="M41" s="5"/>
      <c r="N41" s="62">
        <f t="shared" si="8"/>
        <v>0</v>
      </c>
      <c r="O41" s="63"/>
    </row>
    <row r="42" spans="1:15">
      <c r="A42" s="8">
        <f t="shared" si="5"/>
        <v>29</v>
      </c>
      <c r="B42" s="5">
        <f t="shared" si="6"/>
        <v>0</v>
      </c>
      <c r="C42" s="9" t="s">
        <v>15</v>
      </c>
      <c r="D42" s="5">
        <f t="shared" si="7"/>
        <v>519</v>
      </c>
      <c r="E42" s="10" t="s">
        <v>240</v>
      </c>
      <c r="F42" s="10" t="s">
        <v>144</v>
      </c>
      <c r="G42" s="262">
        <v>0</v>
      </c>
      <c r="H42" s="265">
        <v>0</v>
      </c>
      <c r="I42" s="271">
        <v>0</v>
      </c>
      <c r="J42" s="274">
        <v>0</v>
      </c>
      <c r="K42" s="268">
        <v>0</v>
      </c>
      <c r="L42" s="280">
        <v>0</v>
      </c>
      <c r="M42" s="5"/>
      <c r="N42" s="62">
        <f t="shared" si="8"/>
        <v>0</v>
      </c>
      <c r="O42" s="63"/>
    </row>
    <row r="43" spans="1:15">
      <c r="A43" s="8">
        <f t="shared" si="5"/>
        <v>29</v>
      </c>
      <c r="B43" s="5">
        <f t="shared" si="6"/>
        <v>0</v>
      </c>
      <c r="C43" s="9" t="s">
        <v>15</v>
      </c>
      <c r="D43" s="5">
        <f t="shared" si="7"/>
        <v>519</v>
      </c>
      <c r="E43" s="10" t="s">
        <v>242</v>
      </c>
      <c r="F43" s="10" t="s">
        <v>144</v>
      </c>
      <c r="G43" s="262">
        <v>0</v>
      </c>
      <c r="H43" s="265">
        <v>0</v>
      </c>
      <c r="I43" s="271">
        <v>0</v>
      </c>
      <c r="J43" s="274">
        <v>0</v>
      </c>
      <c r="K43" s="268">
        <v>0</v>
      </c>
      <c r="L43" s="280">
        <v>0</v>
      </c>
      <c r="M43" s="5"/>
      <c r="N43" s="62">
        <f t="shared" si="8"/>
        <v>0</v>
      </c>
      <c r="O43" s="63"/>
    </row>
    <row r="44" spans="1:15">
      <c r="A44" s="8">
        <f t="shared" si="5"/>
        <v>29</v>
      </c>
      <c r="B44" s="5">
        <f t="shared" si="6"/>
        <v>0</v>
      </c>
      <c r="C44" s="9" t="s">
        <v>15</v>
      </c>
      <c r="D44" s="5">
        <f t="shared" si="7"/>
        <v>519</v>
      </c>
      <c r="E44" s="10" t="s">
        <v>243</v>
      </c>
      <c r="F44" s="10" t="s">
        <v>144</v>
      </c>
      <c r="G44" s="262">
        <v>0</v>
      </c>
      <c r="H44" s="265">
        <v>0</v>
      </c>
      <c r="I44" s="271">
        <v>0</v>
      </c>
      <c r="J44" s="274">
        <v>0</v>
      </c>
      <c r="K44" s="268">
        <v>0</v>
      </c>
      <c r="L44" s="280">
        <v>0</v>
      </c>
      <c r="M44" s="5"/>
      <c r="N44" s="62">
        <f t="shared" si="8"/>
        <v>0</v>
      </c>
      <c r="O44" s="63"/>
    </row>
    <row r="45" spans="1:15">
      <c r="A45" s="14">
        <f t="shared" si="5"/>
        <v>29</v>
      </c>
      <c r="B45" s="15">
        <f t="shared" si="6"/>
        <v>0</v>
      </c>
      <c r="C45" s="16" t="s">
        <v>15</v>
      </c>
      <c r="D45" s="15">
        <f t="shared" si="7"/>
        <v>519</v>
      </c>
      <c r="E45" s="10" t="s">
        <v>244</v>
      </c>
      <c r="F45" s="10" t="s">
        <v>144</v>
      </c>
      <c r="G45" s="262">
        <v>0</v>
      </c>
      <c r="H45" s="265">
        <v>0</v>
      </c>
      <c r="I45" s="271">
        <v>0</v>
      </c>
      <c r="J45" s="274">
        <v>0</v>
      </c>
      <c r="K45" s="268">
        <v>0</v>
      </c>
      <c r="L45" s="280">
        <v>0</v>
      </c>
      <c r="M45" s="5"/>
      <c r="N45" s="62">
        <f t="shared" si="8"/>
        <v>0</v>
      </c>
      <c r="O45" s="63"/>
    </row>
    <row r="46" spans="1:15">
      <c r="A46" s="8">
        <f t="shared" si="5"/>
        <v>29</v>
      </c>
      <c r="B46" s="5">
        <f t="shared" si="6"/>
        <v>0</v>
      </c>
      <c r="C46" s="9"/>
      <c r="D46" s="5">
        <f t="shared" si="7"/>
        <v>519</v>
      </c>
      <c r="E46" s="10" t="s">
        <v>300</v>
      </c>
      <c r="F46" s="10" t="s">
        <v>144</v>
      </c>
      <c r="G46" s="262">
        <v>0</v>
      </c>
      <c r="H46" s="265">
        <v>0</v>
      </c>
      <c r="I46" s="271">
        <v>0</v>
      </c>
      <c r="J46" s="274">
        <v>0</v>
      </c>
      <c r="K46" s="268">
        <v>0</v>
      </c>
      <c r="L46" s="280">
        <v>0</v>
      </c>
      <c r="M46" s="5"/>
      <c r="N46" s="62">
        <f t="shared" si="8"/>
        <v>0</v>
      </c>
      <c r="O46" s="63"/>
    </row>
    <row r="47" spans="1:15">
      <c r="A47" s="8">
        <f t="shared" si="5"/>
        <v>29</v>
      </c>
      <c r="B47" s="5">
        <f t="shared" si="6"/>
        <v>0</v>
      </c>
      <c r="C47" s="9" t="s">
        <v>15</v>
      </c>
      <c r="D47" s="5">
        <f t="shared" si="7"/>
        <v>519</v>
      </c>
      <c r="E47" s="10"/>
      <c r="F47" s="10"/>
      <c r="G47" s="262"/>
      <c r="H47" s="265"/>
      <c r="I47" s="271"/>
      <c r="J47" s="274"/>
      <c r="K47" s="268"/>
      <c r="L47" s="280"/>
      <c r="M47" s="5"/>
      <c r="N47" s="62" t="e">
        <f t="shared" si="8"/>
        <v>#DIV/0!</v>
      </c>
      <c r="O47" s="63"/>
    </row>
    <row r="48" spans="1:15">
      <c r="A48" s="8">
        <f t="shared" si="5"/>
        <v>29</v>
      </c>
      <c r="B48" s="5">
        <f t="shared" si="6"/>
        <v>0</v>
      </c>
      <c r="C48" s="9" t="s">
        <v>15</v>
      </c>
      <c r="D48" s="5">
        <f t="shared" si="7"/>
        <v>519</v>
      </c>
      <c r="E48" s="10"/>
      <c r="F48" s="10"/>
      <c r="G48" s="262"/>
      <c r="H48" s="265"/>
      <c r="I48" s="271"/>
      <c r="J48" s="274"/>
      <c r="K48" s="268"/>
      <c r="L48" s="280"/>
      <c r="M48" s="5"/>
      <c r="N48" s="62" t="e">
        <f t="shared" si="8"/>
        <v>#DIV/0!</v>
      </c>
      <c r="O48" s="63"/>
    </row>
    <row r="49" spans="1:15">
      <c r="A49" s="14">
        <f t="shared" si="5"/>
        <v>29</v>
      </c>
      <c r="B49" s="15">
        <f t="shared" si="6"/>
        <v>0</v>
      </c>
      <c r="C49" s="16" t="s">
        <v>15</v>
      </c>
      <c r="D49" s="15">
        <f t="shared" si="7"/>
        <v>519</v>
      </c>
      <c r="E49" s="10"/>
      <c r="F49" s="10"/>
      <c r="G49" s="262"/>
      <c r="H49" s="265"/>
      <c r="I49" s="271"/>
      <c r="J49" s="274"/>
      <c r="K49" s="268"/>
      <c r="L49" s="280"/>
      <c r="M49" s="5"/>
      <c r="N49" s="62" t="e">
        <f t="shared" si="8"/>
        <v>#DIV/0!</v>
      </c>
      <c r="O49" s="63"/>
    </row>
    <row r="50" spans="1:15">
      <c r="A50" s="14">
        <f t="shared" si="5"/>
        <v>29</v>
      </c>
      <c r="B50" s="15">
        <f t="shared" si="6"/>
        <v>0</v>
      </c>
      <c r="C50" s="16" t="s">
        <v>15</v>
      </c>
      <c r="D50" s="15">
        <f t="shared" si="7"/>
        <v>519</v>
      </c>
      <c r="E50" s="10"/>
      <c r="F50" s="10"/>
      <c r="G50" s="262"/>
      <c r="H50" s="265"/>
      <c r="I50" s="271"/>
      <c r="J50" s="274"/>
      <c r="K50" s="268"/>
      <c r="L50" s="280"/>
      <c r="M50" s="5"/>
      <c r="N50" s="62" t="e">
        <f t="shared" si="8"/>
        <v>#DIV/0!</v>
      </c>
      <c r="O50" s="63"/>
    </row>
    <row r="51" spans="1:15">
      <c r="A51" s="14">
        <f t="shared" si="5"/>
        <v>29</v>
      </c>
      <c r="B51" s="15">
        <f t="shared" si="6"/>
        <v>0</v>
      </c>
      <c r="C51" s="16" t="s">
        <v>15</v>
      </c>
      <c r="D51" s="15">
        <f t="shared" si="7"/>
        <v>519</v>
      </c>
      <c r="E51" s="10"/>
      <c r="F51" s="10"/>
      <c r="G51" s="262"/>
      <c r="H51" s="265"/>
      <c r="I51" s="271"/>
      <c r="J51" s="274"/>
      <c r="K51" s="268"/>
      <c r="L51" s="280"/>
      <c r="M51" s="5"/>
      <c r="N51" s="62" t="e">
        <f t="shared" si="8"/>
        <v>#DIV/0!</v>
      </c>
      <c r="O51" s="63"/>
    </row>
    <row r="52" spans="1:15">
      <c r="A52" s="14">
        <f t="shared" si="5"/>
        <v>29</v>
      </c>
      <c r="B52" s="15">
        <f t="shared" si="6"/>
        <v>0</v>
      </c>
      <c r="C52" s="16" t="s">
        <v>15</v>
      </c>
      <c r="D52" s="15">
        <f t="shared" si="7"/>
        <v>519</v>
      </c>
      <c r="E52" s="10"/>
      <c r="F52" s="10"/>
      <c r="G52" s="262"/>
      <c r="H52" s="265"/>
      <c r="I52" s="271"/>
      <c r="J52" s="274"/>
      <c r="K52" s="268"/>
      <c r="L52" s="280"/>
      <c r="M52" s="5"/>
      <c r="N52" s="62" t="e">
        <f t="shared" si="8"/>
        <v>#DIV/0!</v>
      </c>
      <c r="O52" s="63"/>
    </row>
    <row r="53" spans="1:15">
      <c r="A53" s="14">
        <f t="shared" si="5"/>
        <v>29</v>
      </c>
      <c r="B53" s="15">
        <f t="shared" si="6"/>
        <v>0</v>
      </c>
      <c r="C53" s="16" t="s">
        <v>15</v>
      </c>
      <c r="D53" s="15">
        <f t="shared" si="7"/>
        <v>519</v>
      </c>
      <c r="E53" s="10"/>
      <c r="F53" s="10"/>
      <c r="G53" s="262"/>
      <c r="H53" s="265"/>
      <c r="I53" s="271"/>
      <c r="J53" s="274"/>
      <c r="K53" s="268"/>
      <c r="L53" s="280"/>
      <c r="M53" s="5"/>
      <c r="N53" s="62" t="e">
        <f t="shared" si="8"/>
        <v>#DIV/0!</v>
      </c>
      <c r="O53" s="63"/>
    </row>
    <row r="54" spans="1:15">
      <c r="A54" s="14">
        <f t="shared" si="5"/>
        <v>29</v>
      </c>
      <c r="B54" s="15">
        <f t="shared" si="6"/>
        <v>0</v>
      </c>
      <c r="C54" s="16" t="s">
        <v>15</v>
      </c>
      <c r="D54" s="15">
        <f t="shared" si="7"/>
        <v>519</v>
      </c>
      <c r="E54" s="10"/>
      <c r="F54" s="10"/>
      <c r="G54" s="262"/>
      <c r="H54" s="265"/>
      <c r="I54" s="271"/>
      <c r="J54" s="274"/>
      <c r="K54" s="268"/>
      <c r="L54" s="280"/>
      <c r="M54" s="5"/>
      <c r="N54" s="62" t="e">
        <f t="shared" si="8"/>
        <v>#DIV/0!</v>
      </c>
      <c r="O54" s="63"/>
    </row>
    <row r="55" spans="1:15">
      <c r="A55" s="14">
        <f t="shared" si="5"/>
        <v>29</v>
      </c>
      <c r="B55" s="15">
        <f t="shared" si="6"/>
        <v>0</v>
      </c>
      <c r="C55" s="16" t="s">
        <v>15</v>
      </c>
      <c r="D55" s="15">
        <f t="shared" si="7"/>
        <v>519</v>
      </c>
      <c r="E55" s="10"/>
      <c r="F55" s="10"/>
      <c r="G55" s="262"/>
      <c r="H55" s="265"/>
      <c r="I55" s="271"/>
      <c r="J55" s="274"/>
      <c r="K55" s="268"/>
      <c r="L55" s="280"/>
      <c r="M55" s="5"/>
      <c r="N55" s="62" t="e">
        <f t="shared" si="8"/>
        <v>#DIV/0!</v>
      </c>
      <c r="O55" s="63"/>
    </row>
    <row r="56" spans="1:15">
      <c r="A56" s="14">
        <f t="shared" si="5"/>
        <v>29</v>
      </c>
      <c r="B56" s="15">
        <f t="shared" si="6"/>
        <v>0</v>
      </c>
      <c r="C56" s="16" t="s">
        <v>15</v>
      </c>
      <c r="D56" s="15">
        <f t="shared" si="7"/>
        <v>519</v>
      </c>
      <c r="E56" s="10"/>
      <c r="F56" s="10"/>
      <c r="G56" s="262"/>
      <c r="H56" s="265"/>
      <c r="I56" s="271"/>
      <c r="J56" s="274"/>
      <c r="K56" s="268"/>
      <c r="L56" s="280"/>
      <c r="M56" s="5"/>
      <c r="N56" s="62" t="e">
        <f t="shared" si="8"/>
        <v>#DIV/0!</v>
      </c>
      <c r="O56" s="63"/>
    </row>
    <row r="57" spans="1:15">
      <c r="A57" s="14">
        <f t="shared" si="5"/>
        <v>29</v>
      </c>
      <c r="B57" s="15">
        <f t="shared" si="6"/>
        <v>0</v>
      </c>
      <c r="C57" s="16" t="s">
        <v>15</v>
      </c>
      <c r="D57" s="15">
        <f t="shared" si="7"/>
        <v>519</v>
      </c>
      <c r="E57" s="10"/>
      <c r="F57" s="10"/>
      <c r="G57" s="262"/>
      <c r="H57" s="265"/>
      <c r="I57" s="271"/>
      <c r="J57" s="274"/>
      <c r="K57" s="268"/>
      <c r="L57" s="280"/>
      <c r="M57" s="5"/>
      <c r="N57" s="62" t="e">
        <f t="shared" si="8"/>
        <v>#DIV/0!</v>
      </c>
      <c r="O57" s="63"/>
    </row>
    <row r="58" spans="1:15">
      <c r="A58" s="14">
        <f t="shared" si="5"/>
        <v>29</v>
      </c>
      <c r="B58" s="15">
        <f t="shared" si="6"/>
        <v>0</v>
      </c>
      <c r="C58" s="16" t="s">
        <v>15</v>
      </c>
      <c r="D58" s="15">
        <f t="shared" si="7"/>
        <v>519</v>
      </c>
      <c r="E58" s="10"/>
      <c r="F58" s="10"/>
      <c r="G58" s="262"/>
      <c r="H58" s="265"/>
      <c r="I58" s="271"/>
      <c r="J58" s="274"/>
      <c r="K58" s="268"/>
      <c r="L58" s="280"/>
      <c r="M58" s="5"/>
      <c r="N58" s="62" t="e">
        <f t="shared" si="8"/>
        <v>#DIV/0!</v>
      </c>
      <c r="O58" s="63"/>
    </row>
    <row r="59" spans="1:15">
      <c r="A59" s="8">
        <f t="shared" si="5"/>
        <v>29</v>
      </c>
      <c r="B59" s="5">
        <f t="shared" si="6"/>
        <v>0</v>
      </c>
      <c r="C59" s="9" t="s">
        <v>15</v>
      </c>
      <c r="D59" s="5">
        <f t="shared" si="7"/>
        <v>519</v>
      </c>
      <c r="E59" s="10"/>
      <c r="F59" s="10"/>
      <c r="G59" s="262"/>
      <c r="H59" s="265"/>
      <c r="I59" s="271"/>
      <c r="J59" s="274"/>
      <c r="K59" s="268"/>
      <c r="L59" s="280"/>
      <c r="M59" s="5"/>
      <c r="N59" s="62" t="e">
        <f t="shared" si="8"/>
        <v>#DIV/0!</v>
      </c>
      <c r="O59" s="63"/>
    </row>
    <row r="60" spans="1:15">
      <c r="A60" s="8">
        <f t="shared" si="5"/>
        <v>29</v>
      </c>
      <c r="B60" s="5">
        <f t="shared" si="6"/>
        <v>0</v>
      </c>
      <c r="C60" s="9" t="s">
        <v>15</v>
      </c>
      <c r="D60" s="5">
        <f t="shared" si="7"/>
        <v>519</v>
      </c>
      <c r="E60" s="10"/>
      <c r="F60" s="10"/>
      <c r="G60" s="262"/>
      <c r="H60" s="265"/>
      <c r="I60" s="271"/>
      <c r="J60" s="274"/>
      <c r="K60" s="268"/>
      <c r="L60" s="280"/>
      <c r="M60" s="5"/>
      <c r="N60" s="62" t="e">
        <f t="shared" si="8"/>
        <v>#DIV/0!</v>
      </c>
      <c r="O60" s="63"/>
    </row>
    <row r="61" spans="1:15">
      <c r="A61" s="14">
        <f t="shared" si="5"/>
        <v>29</v>
      </c>
      <c r="B61" s="15">
        <f t="shared" si="6"/>
        <v>0</v>
      </c>
      <c r="C61" s="16" t="s">
        <v>15</v>
      </c>
      <c r="D61" s="15">
        <f t="shared" si="7"/>
        <v>519</v>
      </c>
      <c r="E61" s="10"/>
      <c r="F61" s="10"/>
      <c r="G61" s="262"/>
      <c r="H61" s="265"/>
      <c r="I61" s="271"/>
      <c r="J61" s="274"/>
      <c r="K61" s="268"/>
      <c r="L61" s="280"/>
      <c r="M61" s="5"/>
      <c r="N61" s="62" t="e">
        <f t="shared" si="8"/>
        <v>#DIV/0!</v>
      </c>
      <c r="O61" s="63"/>
    </row>
    <row r="62" spans="1:15">
      <c r="A62" s="14">
        <f t="shared" ref="A62:A93" si="9">RANK(B62,$B$6:$B$155,0)</f>
        <v>29</v>
      </c>
      <c r="B62" s="15">
        <f t="shared" si="6"/>
        <v>0</v>
      </c>
      <c r="C62" s="16" t="s">
        <v>15</v>
      </c>
      <c r="D62" s="15">
        <f t="shared" si="7"/>
        <v>519</v>
      </c>
      <c r="E62" s="10"/>
      <c r="F62" s="10"/>
      <c r="G62" s="262"/>
      <c r="H62" s="265"/>
      <c r="I62" s="271"/>
      <c r="J62" s="274"/>
      <c r="K62" s="268"/>
      <c r="L62" s="280"/>
      <c r="M62" s="5"/>
      <c r="N62" s="62" t="e">
        <f t="shared" si="8"/>
        <v>#DIV/0!</v>
      </c>
      <c r="O62" s="63"/>
    </row>
    <row r="63" spans="1:15">
      <c r="A63" s="14">
        <f t="shared" si="9"/>
        <v>29</v>
      </c>
      <c r="B63" s="15">
        <f t="shared" si="6"/>
        <v>0</v>
      </c>
      <c r="C63" s="16" t="s">
        <v>15</v>
      </c>
      <c r="D63" s="15">
        <f t="shared" si="7"/>
        <v>519</v>
      </c>
      <c r="E63" s="10"/>
      <c r="F63" s="10"/>
      <c r="G63" s="262"/>
      <c r="H63" s="265"/>
      <c r="I63" s="271"/>
      <c r="J63" s="274"/>
      <c r="K63" s="268"/>
      <c r="L63" s="280"/>
      <c r="M63" s="5"/>
      <c r="N63" s="62" t="e">
        <f t="shared" si="8"/>
        <v>#DIV/0!</v>
      </c>
      <c r="O63" s="63"/>
    </row>
    <row r="64" spans="1:15">
      <c r="A64" s="14">
        <f t="shared" si="9"/>
        <v>29</v>
      </c>
      <c r="B64" s="15">
        <f t="shared" si="6"/>
        <v>0</v>
      </c>
      <c r="C64" s="16" t="s">
        <v>15</v>
      </c>
      <c r="D64" s="15">
        <f t="shared" si="7"/>
        <v>519</v>
      </c>
      <c r="E64" s="10"/>
      <c r="F64" s="10"/>
      <c r="G64" s="262"/>
      <c r="H64" s="265"/>
      <c r="I64" s="271"/>
      <c r="J64" s="274"/>
      <c r="K64" s="268"/>
      <c r="L64" s="280"/>
      <c r="M64" s="5"/>
      <c r="N64" s="62" t="e">
        <f t="shared" si="8"/>
        <v>#DIV/0!</v>
      </c>
      <c r="O64" s="63"/>
    </row>
    <row r="65" spans="1:15">
      <c r="A65" s="14">
        <f t="shared" si="9"/>
        <v>29</v>
      </c>
      <c r="B65" s="15">
        <f t="shared" si="6"/>
        <v>0</v>
      </c>
      <c r="C65" s="16" t="s">
        <v>15</v>
      </c>
      <c r="D65" s="15">
        <f t="shared" si="7"/>
        <v>519</v>
      </c>
      <c r="E65" s="10"/>
      <c r="F65" s="10"/>
      <c r="G65" s="262"/>
      <c r="H65" s="265"/>
      <c r="I65" s="271"/>
      <c r="J65" s="274"/>
      <c r="K65" s="268"/>
      <c r="L65" s="280"/>
      <c r="M65" s="15"/>
      <c r="N65" s="62" t="e">
        <f t="shared" si="8"/>
        <v>#DIV/0!</v>
      </c>
      <c r="O65" s="66"/>
    </row>
    <row r="66" spans="1:15">
      <c r="A66" s="14">
        <f t="shared" si="9"/>
        <v>29</v>
      </c>
      <c r="B66" s="15">
        <f t="shared" si="6"/>
        <v>0</v>
      </c>
      <c r="C66" s="16" t="s">
        <v>15</v>
      </c>
      <c r="D66" s="15">
        <f t="shared" si="7"/>
        <v>519</v>
      </c>
      <c r="E66" s="10"/>
      <c r="F66" s="10"/>
      <c r="G66" s="262"/>
      <c r="H66" s="265"/>
      <c r="I66" s="271"/>
      <c r="J66" s="274"/>
      <c r="K66" s="268"/>
      <c r="L66" s="280"/>
      <c r="M66" s="15"/>
      <c r="N66" s="62" t="e">
        <f t="shared" si="8"/>
        <v>#DIV/0!</v>
      </c>
      <c r="O66" s="66"/>
    </row>
    <row r="67" spans="1:15">
      <c r="A67" s="14">
        <f t="shared" si="9"/>
        <v>29</v>
      </c>
      <c r="B67" s="15">
        <f t="shared" si="6"/>
        <v>0</v>
      </c>
      <c r="C67" s="16" t="s">
        <v>15</v>
      </c>
      <c r="D67" s="15">
        <f t="shared" si="7"/>
        <v>519</v>
      </c>
      <c r="E67" s="10"/>
      <c r="F67" s="10"/>
      <c r="G67" s="262"/>
      <c r="H67" s="265"/>
      <c r="I67" s="271"/>
      <c r="J67" s="274"/>
      <c r="K67" s="268"/>
      <c r="L67" s="280"/>
      <c r="M67" s="15"/>
      <c r="N67" s="62" t="e">
        <f t="shared" si="8"/>
        <v>#DIV/0!</v>
      </c>
      <c r="O67" s="66"/>
    </row>
    <row r="68" spans="1:15">
      <c r="A68" s="14">
        <f t="shared" si="9"/>
        <v>29</v>
      </c>
      <c r="B68" s="15">
        <f t="shared" si="6"/>
        <v>0</v>
      </c>
      <c r="C68" s="66"/>
      <c r="D68" s="15">
        <f t="shared" si="7"/>
        <v>519</v>
      </c>
      <c r="E68" s="10"/>
      <c r="F68" s="10"/>
      <c r="G68" s="262"/>
      <c r="H68" s="265"/>
      <c r="I68" s="271"/>
      <c r="J68" s="274"/>
      <c r="K68" s="268"/>
      <c r="L68" s="280"/>
      <c r="M68" s="15"/>
      <c r="N68" s="62" t="e">
        <f t="shared" si="8"/>
        <v>#DIV/0!</v>
      </c>
      <c r="O68" s="66"/>
    </row>
    <row r="69" spans="1:15">
      <c r="A69" s="14">
        <f t="shared" si="9"/>
        <v>29</v>
      </c>
      <c r="B69" s="15">
        <f t="shared" si="6"/>
        <v>0</v>
      </c>
      <c r="C69" s="16" t="s">
        <v>15</v>
      </c>
      <c r="D69" s="15">
        <f t="shared" si="7"/>
        <v>519</v>
      </c>
      <c r="E69" s="10"/>
      <c r="F69" s="10"/>
      <c r="G69" s="262"/>
      <c r="H69" s="265"/>
      <c r="I69" s="271"/>
      <c r="J69" s="274"/>
      <c r="K69" s="268"/>
      <c r="L69" s="280"/>
      <c r="M69" s="15"/>
      <c r="N69" s="62" t="e">
        <f t="shared" si="8"/>
        <v>#DIV/0!</v>
      </c>
      <c r="O69" s="66"/>
    </row>
    <row r="70" spans="1:15">
      <c r="A70" s="14">
        <f t="shared" si="9"/>
        <v>29</v>
      </c>
      <c r="B70" s="15">
        <f t="shared" ref="B70:B99" si="10">SUM(G70:L70)</f>
        <v>0</v>
      </c>
      <c r="C70" s="16" t="s">
        <v>15</v>
      </c>
      <c r="D70" s="15">
        <f t="shared" ref="D70:D99" si="11">$B$6-B70</f>
        <v>519</v>
      </c>
      <c r="E70" s="20"/>
      <c r="F70" s="20"/>
      <c r="G70" s="262"/>
      <c r="H70" s="265"/>
      <c r="I70" s="271"/>
      <c r="J70" s="274"/>
      <c r="K70" s="268"/>
      <c r="L70" s="280"/>
      <c r="M70" s="15"/>
      <c r="N70" s="62" t="e">
        <f t="shared" ref="N70:N99" si="12">AVERAGE(G70:L70)</f>
        <v>#DIV/0!</v>
      </c>
      <c r="O70" s="66"/>
    </row>
    <row r="71" spans="1:15">
      <c r="A71" s="14">
        <f t="shared" si="9"/>
        <v>29</v>
      </c>
      <c r="B71" s="15">
        <f t="shared" si="10"/>
        <v>0</v>
      </c>
      <c r="C71" s="66"/>
      <c r="D71" s="15">
        <f t="shared" si="11"/>
        <v>519</v>
      </c>
      <c r="E71" s="10"/>
      <c r="F71" s="10"/>
      <c r="G71" s="262"/>
      <c r="H71" s="265"/>
      <c r="I71" s="271"/>
      <c r="J71" s="274"/>
      <c r="K71" s="268"/>
      <c r="L71" s="280"/>
      <c r="M71" s="15"/>
      <c r="N71" s="62" t="e">
        <f t="shared" si="12"/>
        <v>#DIV/0!</v>
      </c>
      <c r="O71" s="66"/>
    </row>
    <row r="72" spans="1:15">
      <c r="A72" s="14">
        <f t="shared" si="9"/>
        <v>29</v>
      </c>
      <c r="B72" s="15">
        <f t="shared" si="10"/>
        <v>0</v>
      </c>
      <c r="C72" s="16" t="s">
        <v>15</v>
      </c>
      <c r="D72" s="15">
        <f t="shared" si="11"/>
        <v>519</v>
      </c>
      <c r="E72" s="64"/>
      <c r="F72" s="10"/>
      <c r="G72" s="262"/>
      <c r="H72" s="265"/>
      <c r="I72" s="271"/>
      <c r="J72" s="274"/>
      <c r="K72" s="268"/>
      <c r="L72" s="280"/>
      <c r="M72" s="15"/>
      <c r="N72" s="62" t="e">
        <f t="shared" si="12"/>
        <v>#DIV/0!</v>
      </c>
      <c r="O72" s="66"/>
    </row>
    <row r="73" spans="1:15">
      <c r="A73" s="14">
        <f t="shared" si="9"/>
        <v>29</v>
      </c>
      <c r="B73" s="15">
        <f t="shared" si="10"/>
        <v>0</v>
      </c>
      <c r="C73" s="16" t="s">
        <v>15</v>
      </c>
      <c r="D73" s="15">
        <f t="shared" si="11"/>
        <v>519</v>
      </c>
      <c r="E73" s="10"/>
      <c r="F73" s="10"/>
      <c r="G73" s="262"/>
      <c r="H73" s="265"/>
      <c r="I73" s="271"/>
      <c r="J73" s="274"/>
      <c r="K73" s="268"/>
      <c r="L73" s="280"/>
      <c r="M73" s="15"/>
      <c r="N73" s="62" t="e">
        <f t="shared" si="12"/>
        <v>#DIV/0!</v>
      </c>
      <c r="O73" s="66"/>
    </row>
    <row r="74" spans="1:15">
      <c r="A74" s="14">
        <f t="shared" si="9"/>
        <v>29</v>
      </c>
      <c r="B74" s="15">
        <f t="shared" si="10"/>
        <v>0</v>
      </c>
      <c r="C74" s="16"/>
      <c r="D74" s="15">
        <f t="shared" si="11"/>
        <v>519</v>
      </c>
      <c r="E74" s="10"/>
      <c r="F74" s="10"/>
      <c r="G74" s="262"/>
      <c r="H74" s="265"/>
      <c r="I74" s="271"/>
      <c r="J74" s="274"/>
      <c r="K74" s="268"/>
      <c r="L74" s="280"/>
      <c r="M74" s="15"/>
      <c r="N74" s="62" t="e">
        <f t="shared" si="12"/>
        <v>#DIV/0!</v>
      </c>
      <c r="O74" s="66"/>
    </row>
    <row r="75" spans="1:15">
      <c r="A75" s="14">
        <f t="shared" si="9"/>
        <v>29</v>
      </c>
      <c r="B75" s="15">
        <f t="shared" si="10"/>
        <v>0</v>
      </c>
      <c r="C75" s="16" t="s">
        <v>15</v>
      </c>
      <c r="D75" s="15">
        <f t="shared" si="11"/>
        <v>519</v>
      </c>
      <c r="E75" s="10"/>
      <c r="F75" s="10"/>
      <c r="G75" s="262"/>
      <c r="H75" s="265"/>
      <c r="I75" s="271"/>
      <c r="J75" s="274"/>
      <c r="K75" s="268"/>
      <c r="L75" s="280"/>
      <c r="M75" s="15"/>
      <c r="N75" s="62" t="e">
        <f t="shared" si="12"/>
        <v>#DIV/0!</v>
      </c>
      <c r="O75" s="66"/>
    </row>
    <row r="76" spans="1:15">
      <c r="A76" s="14">
        <f t="shared" si="9"/>
        <v>29</v>
      </c>
      <c r="B76" s="15">
        <f t="shared" si="10"/>
        <v>0</v>
      </c>
      <c r="D76" s="15">
        <f t="shared" si="11"/>
        <v>519</v>
      </c>
      <c r="E76" s="10"/>
      <c r="F76" s="10"/>
      <c r="G76" s="262"/>
      <c r="H76" s="265"/>
      <c r="I76" s="271"/>
      <c r="J76" s="274"/>
      <c r="K76" s="268"/>
      <c r="L76" s="280"/>
      <c r="M76" s="15"/>
      <c r="N76" s="62" t="e">
        <f t="shared" si="12"/>
        <v>#DIV/0!</v>
      </c>
      <c r="O76" s="66"/>
    </row>
    <row r="77" spans="1:15">
      <c r="A77" s="14">
        <f t="shared" si="9"/>
        <v>29</v>
      </c>
      <c r="B77" s="15">
        <f t="shared" si="10"/>
        <v>0</v>
      </c>
      <c r="C77" s="16" t="s">
        <v>15</v>
      </c>
      <c r="D77" s="15">
        <f t="shared" si="11"/>
        <v>519</v>
      </c>
      <c r="E77" s="10"/>
      <c r="F77" s="10"/>
      <c r="G77" s="262"/>
      <c r="H77" s="265"/>
      <c r="I77" s="271"/>
      <c r="J77" s="274"/>
      <c r="K77" s="268"/>
      <c r="L77" s="280"/>
      <c r="M77" s="15"/>
      <c r="N77" s="62" t="e">
        <f t="shared" si="12"/>
        <v>#DIV/0!</v>
      </c>
      <c r="O77" s="66"/>
    </row>
    <row r="78" spans="1:15">
      <c r="A78" s="14">
        <f t="shared" si="9"/>
        <v>29</v>
      </c>
      <c r="B78" s="15">
        <f t="shared" si="10"/>
        <v>0</v>
      </c>
      <c r="C78" s="16" t="s">
        <v>15</v>
      </c>
      <c r="D78" s="15">
        <f t="shared" si="11"/>
        <v>519</v>
      </c>
      <c r="E78" s="10"/>
      <c r="F78" s="10"/>
      <c r="G78" s="262"/>
      <c r="H78" s="265"/>
      <c r="I78" s="271"/>
      <c r="J78" s="274"/>
      <c r="K78" s="268"/>
      <c r="L78" s="280"/>
      <c r="M78" s="15"/>
      <c r="N78" s="62" t="e">
        <f t="shared" si="12"/>
        <v>#DIV/0!</v>
      </c>
      <c r="O78" s="66"/>
    </row>
    <row r="79" spans="1:15">
      <c r="A79" s="14">
        <f t="shared" si="9"/>
        <v>29</v>
      </c>
      <c r="B79" s="15">
        <f t="shared" si="10"/>
        <v>0</v>
      </c>
      <c r="C79" s="16" t="s">
        <v>15</v>
      </c>
      <c r="D79" s="15">
        <f t="shared" si="11"/>
        <v>519</v>
      </c>
      <c r="E79" s="10"/>
      <c r="F79" s="10"/>
      <c r="G79" s="262"/>
      <c r="H79" s="265"/>
      <c r="I79" s="271"/>
      <c r="J79" s="274"/>
      <c r="K79" s="268"/>
      <c r="L79" s="280"/>
      <c r="M79" s="15"/>
      <c r="N79" s="62" t="e">
        <f t="shared" si="12"/>
        <v>#DIV/0!</v>
      </c>
      <c r="O79" s="66"/>
    </row>
    <row r="80" spans="1:15">
      <c r="A80" s="14">
        <f t="shared" si="9"/>
        <v>29</v>
      </c>
      <c r="B80" s="15">
        <f t="shared" si="10"/>
        <v>0</v>
      </c>
      <c r="C80" s="16" t="s">
        <v>15</v>
      </c>
      <c r="D80" s="15">
        <f t="shared" si="11"/>
        <v>519</v>
      </c>
      <c r="E80" s="10"/>
      <c r="F80" s="10"/>
      <c r="G80" s="262"/>
      <c r="H80" s="265"/>
      <c r="I80" s="271"/>
      <c r="J80" s="274"/>
      <c r="K80" s="268"/>
      <c r="L80" s="280"/>
      <c r="M80" s="15"/>
      <c r="N80" s="62" t="e">
        <f t="shared" si="12"/>
        <v>#DIV/0!</v>
      </c>
      <c r="O80" s="66"/>
    </row>
    <row r="81" spans="1:15">
      <c r="A81" s="14">
        <f t="shared" si="9"/>
        <v>29</v>
      </c>
      <c r="B81" s="15">
        <f t="shared" si="10"/>
        <v>0</v>
      </c>
      <c r="C81" s="16" t="s">
        <v>15</v>
      </c>
      <c r="D81" s="15">
        <f t="shared" si="11"/>
        <v>519</v>
      </c>
      <c r="E81" s="10"/>
      <c r="F81" s="10"/>
      <c r="G81" s="262"/>
      <c r="H81" s="265"/>
      <c r="I81" s="271"/>
      <c r="J81" s="274"/>
      <c r="K81" s="268"/>
      <c r="L81" s="280"/>
      <c r="M81" s="15"/>
      <c r="N81" s="62" t="e">
        <f t="shared" si="12"/>
        <v>#DIV/0!</v>
      </c>
      <c r="O81" s="66"/>
    </row>
    <row r="82" spans="1:15">
      <c r="A82" s="14">
        <f t="shared" si="9"/>
        <v>29</v>
      </c>
      <c r="B82" s="15">
        <f t="shared" si="10"/>
        <v>0</v>
      </c>
      <c r="C82" s="16" t="s">
        <v>15</v>
      </c>
      <c r="D82" s="15">
        <f t="shared" si="11"/>
        <v>519</v>
      </c>
      <c r="E82" s="10"/>
      <c r="F82" s="10"/>
      <c r="G82" s="262"/>
      <c r="H82" s="265"/>
      <c r="I82" s="271"/>
      <c r="J82" s="274"/>
      <c r="K82" s="268"/>
      <c r="L82" s="280"/>
      <c r="M82" s="15"/>
      <c r="N82" s="62" t="e">
        <f t="shared" si="12"/>
        <v>#DIV/0!</v>
      </c>
      <c r="O82" s="66"/>
    </row>
    <row r="83" spans="1:15">
      <c r="A83" s="14">
        <f t="shared" si="9"/>
        <v>29</v>
      </c>
      <c r="B83" s="15">
        <f t="shared" si="10"/>
        <v>0</v>
      </c>
      <c r="C83" s="16" t="s">
        <v>15</v>
      </c>
      <c r="D83" s="15">
        <f t="shared" si="11"/>
        <v>519</v>
      </c>
      <c r="E83" s="10"/>
      <c r="F83" s="10"/>
      <c r="G83" s="262"/>
      <c r="H83" s="265"/>
      <c r="I83" s="271"/>
      <c r="J83" s="274"/>
      <c r="K83" s="268"/>
      <c r="L83" s="280"/>
      <c r="M83" s="15"/>
      <c r="N83" s="62" t="e">
        <f t="shared" si="12"/>
        <v>#DIV/0!</v>
      </c>
      <c r="O83" s="66"/>
    </row>
    <row r="84" spans="1:15">
      <c r="A84" s="14">
        <f t="shared" si="9"/>
        <v>29</v>
      </c>
      <c r="B84" s="15">
        <f t="shared" si="10"/>
        <v>0</v>
      </c>
      <c r="C84" s="16" t="s">
        <v>15</v>
      </c>
      <c r="D84" s="15">
        <f t="shared" si="11"/>
        <v>519</v>
      </c>
      <c r="E84" s="10"/>
      <c r="F84" s="10"/>
      <c r="G84" s="262"/>
      <c r="H84" s="265"/>
      <c r="I84" s="271"/>
      <c r="J84" s="274"/>
      <c r="K84" s="268"/>
      <c r="L84" s="280"/>
      <c r="M84" s="15"/>
      <c r="N84" s="62" t="e">
        <f t="shared" si="12"/>
        <v>#DIV/0!</v>
      </c>
      <c r="O84" s="66"/>
    </row>
    <row r="85" spans="1:15">
      <c r="A85" s="14">
        <f t="shared" si="9"/>
        <v>29</v>
      </c>
      <c r="B85" s="15">
        <f t="shared" si="10"/>
        <v>0</v>
      </c>
      <c r="C85" s="16"/>
      <c r="D85" s="15">
        <f t="shared" si="11"/>
        <v>519</v>
      </c>
      <c r="E85" s="20"/>
      <c r="F85" s="20"/>
      <c r="G85" s="262"/>
      <c r="H85" s="265"/>
      <c r="I85" s="271"/>
      <c r="J85" s="274"/>
      <c r="K85" s="268"/>
      <c r="L85" s="280"/>
      <c r="M85" s="15"/>
      <c r="N85" s="62" t="e">
        <f t="shared" si="12"/>
        <v>#DIV/0!</v>
      </c>
      <c r="O85" s="66"/>
    </row>
    <row r="86" spans="1:15">
      <c r="A86" s="14">
        <f t="shared" si="9"/>
        <v>29</v>
      </c>
      <c r="B86" s="15">
        <f t="shared" si="10"/>
        <v>0</v>
      </c>
      <c r="C86" s="16" t="s">
        <v>15</v>
      </c>
      <c r="D86" s="15">
        <f t="shared" si="11"/>
        <v>519</v>
      </c>
      <c r="E86" s="10"/>
      <c r="F86" s="10"/>
      <c r="G86" s="262"/>
      <c r="H86" s="265"/>
      <c r="I86" s="271"/>
      <c r="J86" s="274"/>
      <c r="K86" s="268"/>
      <c r="L86" s="280"/>
      <c r="M86" s="15"/>
      <c r="N86" s="62" t="e">
        <f t="shared" si="12"/>
        <v>#DIV/0!</v>
      </c>
      <c r="O86" s="66"/>
    </row>
    <row r="87" spans="1:15">
      <c r="A87" s="14">
        <f t="shared" si="9"/>
        <v>29</v>
      </c>
      <c r="B87" s="15">
        <f t="shared" si="10"/>
        <v>0</v>
      </c>
      <c r="C87" s="16" t="s">
        <v>15</v>
      </c>
      <c r="D87" s="15">
        <f t="shared" si="11"/>
        <v>519</v>
      </c>
      <c r="E87" s="10"/>
      <c r="F87" s="10"/>
      <c r="G87" s="262"/>
      <c r="H87" s="265"/>
      <c r="I87" s="271"/>
      <c r="J87" s="274"/>
      <c r="K87" s="268"/>
      <c r="L87" s="280"/>
      <c r="M87" s="15"/>
      <c r="N87" s="62" t="e">
        <f t="shared" si="12"/>
        <v>#DIV/0!</v>
      </c>
      <c r="O87" s="66"/>
    </row>
    <row r="88" spans="1:15">
      <c r="A88" s="14">
        <f t="shared" si="9"/>
        <v>29</v>
      </c>
      <c r="B88" s="15">
        <f t="shared" si="10"/>
        <v>0</v>
      </c>
      <c r="C88" s="16"/>
      <c r="D88" s="15">
        <f t="shared" si="11"/>
        <v>519</v>
      </c>
      <c r="E88" s="10"/>
      <c r="F88" s="10"/>
      <c r="G88" s="262"/>
      <c r="H88" s="265"/>
      <c r="I88" s="271"/>
      <c r="J88" s="274"/>
      <c r="K88" s="268"/>
      <c r="L88" s="280"/>
      <c r="M88" s="15"/>
      <c r="N88" s="62" t="e">
        <f t="shared" si="12"/>
        <v>#DIV/0!</v>
      </c>
      <c r="O88" s="66"/>
    </row>
    <row r="89" spans="1:15">
      <c r="A89" s="14">
        <f t="shared" si="9"/>
        <v>29</v>
      </c>
      <c r="B89" s="15">
        <f t="shared" si="10"/>
        <v>0</v>
      </c>
      <c r="C89" s="16"/>
      <c r="D89" s="15">
        <f t="shared" si="11"/>
        <v>519</v>
      </c>
      <c r="E89" s="10"/>
      <c r="F89" s="10"/>
      <c r="G89" s="262"/>
      <c r="H89" s="265"/>
      <c r="I89" s="271"/>
      <c r="J89" s="274"/>
      <c r="K89" s="268"/>
      <c r="L89" s="280"/>
      <c r="M89" s="15"/>
      <c r="N89" s="62" t="e">
        <f t="shared" si="12"/>
        <v>#DIV/0!</v>
      </c>
      <c r="O89" s="66"/>
    </row>
    <row r="90" spans="1:15">
      <c r="A90" s="14">
        <f t="shared" si="9"/>
        <v>29</v>
      </c>
      <c r="B90" s="15">
        <f t="shared" si="10"/>
        <v>0</v>
      </c>
      <c r="C90" s="66"/>
      <c r="D90" s="15">
        <f t="shared" si="11"/>
        <v>519</v>
      </c>
      <c r="E90" s="10"/>
      <c r="F90" s="10"/>
      <c r="G90" s="262"/>
      <c r="H90" s="265"/>
      <c r="I90" s="271"/>
      <c r="J90" s="274"/>
      <c r="K90" s="268"/>
      <c r="L90" s="280"/>
      <c r="M90" s="15"/>
      <c r="N90" s="62" t="e">
        <f t="shared" si="12"/>
        <v>#DIV/0!</v>
      </c>
      <c r="O90" s="66"/>
    </row>
    <row r="91" spans="1:15">
      <c r="A91" s="14">
        <f t="shared" si="9"/>
        <v>29</v>
      </c>
      <c r="B91" s="15">
        <f t="shared" si="10"/>
        <v>0</v>
      </c>
      <c r="C91" s="16" t="s">
        <v>15</v>
      </c>
      <c r="D91" s="15">
        <f t="shared" si="11"/>
        <v>519</v>
      </c>
      <c r="E91" s="10"/>
      <c r="F91" s="10"/>
      <c r="G91" s="262"/>
      <c r="H91" s="265"/>
      <c r="I91" s="271"/>
      <c r="J91" s="274"/>
      <c r="K91" s="268"/>
      <c r="L91" s="280"/>
      <c r="M91" s="15"/>
      <c r="N91" s="62" t="e">
        <f t="shared" si="12"/>
        <v>#DIV/0!</v>
      </c>
      <c r="O91" s="66"/>
    </row>
    <row r="92" spans="1:15">
      <c r="A92" s="14">
        <f t="shared" si="9"/>
        <v>29</v>
      </c>
      <c r="B92" s="15">
        <f t="shared" si="10"/>
        <v>0</v>
      </c>
      <c r="C92" s="16" t="s">
        <v>15</v>
      </c>
      <c r="D92" s="15">
        <f t="shared" si="11"/>
        <v>519</v>
      </c>
      <c r="E92" s="10"/>
      <c r="F92" s="10"/>
      <c r="G92" s="262"/>
      <c r="H92" s="265"/>
      <c r="I92" s="271"/>
      <c r="J92" s="274"/>
      <c r="K92" s="268"/>
      <c r="L92" s="280"/>
      <c r="M92" s="15"/>
      <c r="N92" s="62" t="e">
        <f t="shared" si="12"/>
        <v>#DIV/0!</v>
      </c>
      <c r="O92" s="66"/>
    </row>
    <row r="93" spans="1:15">
      <c r="A93" s="14">
        <f t="shared" si="9"/>
        <v>29</v>
      </c>
      <c r="B93" s="15">
        <f t="shared" si="10"/>
        <v>0</v>
      </c>
      <c r="C93" s="16" t="s">
        <v>15</v>
      </c>
      <c r="D93" s="15">
        <f t="shared" si="11"/>
        <v>519</v>
      </c>
      <c r="E93" s="10"/>
      <c r="F93" s="10"/>
      <c r="G93" s="262"/>
      <c r="H93" s="265"/>
      <c r="I93" s="271"/>
      <c r="J93" s="274"/>
      <c r="K93" s="268"/>
      <c r="L93" s="280"/>
      <c r="M93" s="15"/>
      <c r="N93" s="62" t="e">
        <f t="shared" si="12"/>
        <v>#DIV/0!</v>
      </c>
      <c r="O93" s="66"/>
    </row>
    <row r="94" spans="1:15">
      <c r="A94" s="14">
        <f t="shared" ref="A94:A125" si="13">RANK(B94,$B$6:$B$155,0)</f>
        <v>29</v>
      </c>
      <c r="B94" s="15">
        <f t="shared" si="10"/>
        <v>0</v>
      </c>
      <c r="C94" s="16" t="s">
        <v>15</v>
      </c>
      <c r="D94" s="15">
        <f t="shared" si="11"/>
        <v>519</v>
      </c>
      <c r="G94" s="262"/>
      <c r="H94" s="265"/>
      <c r="I94" s="271"/>
      <c r="J94" s="274"/>
      <c r="K94" s="268"/>
      <c r="L94" s="280"/>
      <c r="M94" s="15"/>
      <c r="N94" s="62" t="e">
        <f t="shared" si="12"/>
        <v>#DIV/0!</v>
      </c>
      <c r="O94" s="66"/>
    </row>
    <row r="95" spans="1:15">
      <c r="A95" s="14">
        <f t="shared" si="13"/>
        <v>29</v>
      </c>
      <c r="B95" s="15">
        <f t="shared" si="10"/>
        <v>0</v>
      </c>
      <c r="C95" s="16" t="s">
        <v>15</v>
      </c>
      <c r="D95" s="15">
        <f t="shared" si="11"/>
        <v>519</v>
      </c>
      <c r="G95" s="262"/>
      <c r="H95" s="265"/>
      <c r="I95" s="271"/>
      <c r="J95" s="274"/>
      <c r="K95" s="268"/>
      <c r="L95" s="280"/>
      <c r="M95" s="15"/>
      <c r="N95" s="62" t="e">
        <f t="shared" si="12"/>
        <v>#DIV/0!</v>
      </c>
      <c r="O95" s="66"/>
    </row>
    <row r="96" spans="1:15">
      <c r="A96" s="14">
        <f t="shared" si="13"/>
        <v>29</v>
      </c>
      <c r="B96" s="15">
        <f t="shared" si="10"/>
        <v>0</v>
      </c>
      <c r="C96" s="16" t="s">
        <v>15</v>
      </c>
      <c r="D96" s="15">
        <f t="shared" si="11"/>
        <v>519</v>
      </c>
      <c r="G96" s="262"/>
      <c r="H96" s="265"/>
      <c r="I96" s="271"/>
      <c r="J96" s="274"/>
      <c r="K96" s="268"/>
      <c r="L96" s="280"/>
      <c r="M96" s="15"/>
      <c r="N96" s="62" t="e">
        <f t="shared" si="12"/>
        <v>#DIV/0!</v>
      </c>
      <c r="O96" s="66"/>
    </row>
    <row r="97" spans="1:15">
      <c r="A97" s="14">
        <f t="shared" si="13"/>
        <v>29</v>
      </c>
      <c r="B97" s="15">
        <f t="shared" si="10"/>
        <v>0</v>
      </c>
      <c r="C97" s="16" t="s">
        <v>15</v>
      </c>
      <c r="D97" s="15">
        <f t="shared" si="11"/>
        <v>519</v>
      </c>
      <c r="G97" s="262"/>
      <c r="H97" s="265"/>
      <c r="I97" s="271"/>
      <c r="J97" s="274"/>
      <c r="K97" s="268"/>
      <c r="L97" s="280"/>
      <c r="M97" s="15"/>
      <c r="N97" s="62" t="e">
        <f t="shared" si="12"/>
        <v>#DIV/0!</v>
      </c>
      <c r="O97" s="66"/>
    </row>
    <row r="98" spans="1:15">
      <c r="A98" s="14">
        <f t="shared" si="13"/>
        <v>29</v>
      </c>
      <c r="B98" s="15">
        <f t="shared" si="10"/>
        <v>0</v>
      </c>
      <c r="C98" s="16" t="s">
        <v>15</v>
      </c>
      <c r="D98" s="15">
        <f t="shared" si="11"/>
        <v>519</v>
      </c>
      <c r="G98" s="262"/>
      <c r="H98" s="265"/>
      <c r="I98" s="271"/>
      <c r="J98" s="274"/>
      <c r="K98" s="268"/>
      <c r="L98" s="280"/>
      <c r="M98" s="15"/>
      <c r="N98" s="62" t="e">
        <f t="shared" si="12"/>
        <v>#DIV/0!</v>
      </c>
      <c r="O98" s="66"/>
    </row>
    <row r="99" spans="1:15">
      <c r="A99" s="14">
        <f t="shared" si="13"/>
        <v>29</v>
      </c>
      <c r="B99" s="15">
        <f t="shared" si="10"/>
        <v>0</v>
      </c>
      <c r="C99" s="16" t="s">
        <v>15</v>
      </c>
      <c r="D99" s="15">
        <f t="shared" si="11"/>
        <v>519</v>
      </c>
      <c r="G99" s="262"/>
      <c r="H99" s="265"/>
      <c r="I99" s="271"/>
      <c r="J99" s="274"/>
      <c r="K99" s="268"/>
      <c r="L99" s="280"/>
      <c r="M99" s="15"/>
      <c r="N99" s="62" t="e">
        <f t="shared" si="12"/>
        <v>#DIV/0!</v>
      </c>
      <c r="O99" s="66"/>
    </row>
  </sheetData>
  <sortState ref="A6:O99">
    <sortCondition ref="A6"/>
  </sortState>
  <mergeCells count="4">
    <mergeCell ref="B1:O1"/>
    <mergeCell ref="B2:O2"/>
    <mergeCell ref="B3:O3"/>
    <mergeCell ref="A4:O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08"/>
  <sheetViews>
    <sheetView topLeftCell="A52" workbookViewId="0">
      <selection activeCell="I65" sqref="I65"/>
    </sheetView>
  </sheetViews>
  <sheetFormatPr baseColWidth="10" defaultRowHeight="14.4"/>
  <sheetData>
    <row r="1" spans="1:11" ht="21">
      <c r="A1" s="126"/>
      <c r="B1" s="121"/>
      <c r="C1" s="121"/>
      <c r="D1" s="121"/>
      <c r="E1" s="121" t="s">
        <v>25</v>
      </c>
      <c r="F1" s="127"/>
      <c r="G1" s="127"/>
      <c r="H1" s="127"/>
      <c r="I1" s="127"/>
      <c r="J1" s="127"/>
      <c r="K1" s="128"/>
    </row>
    <row r="2" spans="1:11" ht="15" thickBot="1">
      <c r="A2" s="129"/>
      <c r="B2" s="76"/>
      <c r="C2" s="76"/>
      <c r="D2" s="76"/>
      <c r="E2" s="76"/>
      <c r="F2" s="130"/>
      <c r="G2" s="130"/>
      <c r="H2" s="130"/>
      <c r="I2" s="130"/>
      <c r="J2" s="130"/>
      <c r="K2" s="131"/>
    </row>
    <row r="3" spans="1:11">
      <c r="A3" s="132"/>
      <c r="B3" s="133"/>
      <c r="C3" s="134" t="s">
        <v>26</v>
      </c>
      <c r="D3" s="133"/>
      <c r="E3" s="135"/>
      <c r="F3" s="136"/>
      <c r="G3" s="137"/>
      <c r="H3" s="137" t="s">
        <v>27</v>
      </c>
      <c r="I3" s="137"/>
      <c r="J3" s="137"/>
      <c r="K3" s="138"/>
    </row>
    <row r="4" spans="1:11" ht="15" thickBot="1">
      <c r="A4" s="139" t="s">
        <v>28</v>
      </c>
      <c r="B4" s="140"/>
      <c r="C4" s="140"/>
      <c r="D4" s="140"/>
      <c r="E4" s="141"/>
      <c r="F4" s="142" t="s">
        <v>53</v>
      </c>
      <c r="G4" s="143" t="s">
        <v>54</v>
      </c>
      <c r="H4" s="143" t="s">
        <v>102</v>
      </c>
      <c r="I4" s="143" t="s">
        <v>103</v>
      </c>
      <c r="J4" s="143" t="s">
        <v>104</v>
      </c>
      <c r="K4" s="144" t="s">
        <v>105</v>
      </c>
    </row>
    <row r="5" spans="1:11">
      <c r="A5" s="145" t="s">
        <v>29</v>
      </c>
      <c r="B5" s="146"/>
      <c r="C5" s="146"/>
      <c r="D5" s="146"/>
      <c r="E5" s="147"/>
      <c r="F5" s="148" t="s">
        <v>8</v>
      </c>
      <c r="G5" s="137" t="s">
        <v>30</v>
      </c>
      <c r="H5" s="137" t="s">
        <v>31</v>
      </c>
      <c r="I5" s="138" t="s">
        <v>301</v>
      </c>
      <c r="J5" s="137" t="s">
        <v>31</v>
      </c>
      <c r="K5" s="138" t="s">
        <v>31</v>
      </c>
    </row>
    <row r="6" spans="1:11" ht="15" thickBot="1">
      <c r="A6" s="149"/>
      <c r="B6" s="140"/>
      <c r="C6" s="140"/>
      <c r="D6" s="140"/>
      <c r="E6" s="141"/>
      <c r="F6" s="150"/>
      <c r="G6" s="151"/>
      <c r="H6" s="151" t="s">
        <v>32</v>
      </c>
      <c r="I6" s="152" t="s">
        <v>33</v>
      </c>
      <c r="J6" s="151" t="s">
        <v>268</v>
      </c>
      <c r="K6" s="153" t="s">
        <v>34</v>
      </c>
    </row>
    <row r="7" spans="1:11">
      <c r="A7" s="80" t="s">
        <v>35</v>
      </c>
      <c r="B7" s="81" t="s">
        <v>36</v>
      </c>
      <c r="C7" s="350"/>
      <c r="D7" s="351"/>
      <c r="E7" s="81"/>
      <c r="F7" s="154"/>
      <c r="G7" s="154"/>
      <c r="H7" s="82"/>
      <c r="I7" s="209"/>
      <c r="J7" s="82"/>
      <c r="K7" s="82"/>
    </row>
    <row r="8" spans="1:11">
      <c r="A8" s="83"/>
      <c r="B8" s="84" t="s">
        <v>37</v>
      </c>
      <c r="C8" s="352"/>
      <c r="D8" s="353"/>
      <c r="E8" s="84"/>
      <c r="F8" s="155"/>
      <c r="G8" s="155"/>
      <c r="H8" s="155"/>
      <c r="I8" s="155"/>
      <c r="J8" s="155"/>
      <c r="K8" s="155"/>
    </row>
    <row r="9" spans="1:11">
      <c r="A9" s="85"/>
      <c r="B9" s="84" t="s">
        <v>38</v>
      </c>
      <c r="C9" s="352"/>
      <c r="D9" s="353"/>
      <c r="E9" s="84"/>
      <c r="F9" s="155"/>
      <c r="G9" s="155"/>
      <c r="H9" s="155"/>
      <c r="I9" s="155"/>
      <c r="J9" s="155"/>
      <c r="K9" s="155"/>
    </row>
    <row r="10" spans="1:11">
      <c r="A10" s="85"/>
      <c r="B10" s="84" t="s">
        <v>39</v>
      </c>
      <c r="C10" s="352"/>
      <c r="D10" s="353"/>
      <c r="E10" s="84"/>
      <c r="F10" s="155"/>
      <c r="G10" s="155"/>
      <c r="H10" s="155"/>
      <c r="I10" s="155"/>
      <c r="J10" s="155"/>
      <c r="K10" s="155"/>
    </row>
    <row r="11" spans="1:11" ht="15" thickBot="1">
      <c r="A11" s="86"/>
      <c r="B11" s="87" t="s">
        <v>40</v>
      </c>
      <c r="C11" s="354"/>
      <c r="D11" s="355"/>
      <c r="E11" s="87"/>
      <c r="F11" s="156"/>
      <c r="G11" s="155"/>
      <c r="H11" s="155"/>
      <c r="I11" s="161"/>
      <c r="J11" s="155"/>
      <c r="K11" s="155"/>
    </row>
    <row r="12" spans="1:11">
      <c r="A12" s="88" t="s">
        <v>41</v>
      </c>
      <c r="B12" s="88" t="s">
        <v>42</v>
      </c>
      <c r="C12" s="356"/>
      <c r="D12" s="357"/>
      <c r="E12" s="89"/>
      <c r="F12" s="224"/>
      <c r="G12" s="225"/>
      <c r="H12" s="226"/>
      <c r="I12" s="226"/>
      <c r="J12" s="226"/>
      <c r="K12" s="224"/>
    </row>
    <row r="13" spans="1:11">
      <c r="A13" s="212"/>
      <c r="B13" s="90" t="s">
        <v>43</v>
      </c>
      <c r="C13" s="358"/>
      <c r="D13" s="359"/>
      <c r="E13" s="91"/>
      <c r="F13" s="227"/>
      <c r="G13" s="228"/>
      <c r="H13" s="229"/>
      <c r="I13" s="229"/>
      <c r="J13" s="229"/>
      <c r="K13" s="227"/>
    </row>
    <row r="14" spans="1:11">
      <c r="A14" s="212"/>
      <c r="B14" s="90" t="s">
        <v>44</v>
      </c>
      <c r="C14" s="358"/>
      <c r="D14" s="359"/>
      <c r="E14" s="91"/>
      <c r="F14" s="227"/>
      <c r="G14" s="228"/>
      <c r="H14" s="229"/>
      <c r="I14" s="229"/>
      <c r="J14" s="229"/>
      <c r="K14" s="227"/>
    </row>
    <row r="15" spans="1:11">
      <c r="A15" s="212"/>
      <c r="B15" s="90" t="s">
        <v>45</v>
      </c>
      <c r="C15" s="358"/>
      <c r="D15" s="359"/>
      <c r="E15" s="91"/>
      <c r="F15" s="227"/>
      <c r="G15" s="205"/>
      <c r="H15" s="181"/>
      <c r="I15" s="181"/>
      <c r="J15" s="181"/>
      <c r="K15" s="92"/>
    </row>
    <row r="16" spans="1:11">
      <c r="A16" s="212"/>
      <c r="B16" s="90" t="s">
        <v>46</v>
      </c>
      <c r="C16" s="358"/>
      <c r="D16" s="359"/>
      <c r="E16" s="91"/>
      <c r="F16" s="227"/>
      <c r="G16" s="205"/>
      <c r="H16" s="181"/>
      <c r="I16" s="181"/>
      <c r="J16" s="181"/>
      <c r="K16" s="181"/>
    </row>
    <row r="17" spans="1:11" ht="15" thickBot="1">
      <c r="A17" s="213"/>
      <c r="B17" s="93" t="s">
        <v>47</v>
      </c>
      <c r="C17" s="348"/>
      <c r="D17" s="349"/>
      <c r="E17" s="94"/>
      <c r="F17" s="185"/>
      <c r="G17" s="208"/>
      <c r="H17" s="185"/>
      <c r="I17" s="185"/>
      <c r="J17" s="185"/>
      <c r="K17" s="185"/>
    </row>
    <row r="18" spans="1:11" ht="21">
      <c r="A18" s="126"/>
      <c r="B18" s="121"/>
      <c r="C18" s="95"/>
      <c r="D18" s="95"/>
      <c r="E18" s="121" t="s">
        <v>48</v>
      </c>
      <c r="F18" s="130"/>
      <c r="G18" s="127"/>
      <c r="H18" s="127"/>
      <c r="I18" s="127"/>
      <c r="J18" s="127"/>
      <c r="K18" s="128"/>
    </row>
    <row r="19" spans="1:11" ht="15" thickBot="1">
      <c r="A19" s="129"/>
      <c r="B19" s="76"/>
      <c r="C19" s="96"/>
      <c r="D19" s="96"/>
      <c r="E19" s="76"/>
      <c r="F19" s="130"/>
      <c r="G19" s="130"/>
      <c r="H19" s="130"/>
      <c r="I19" s="130"/>
      <c r="J19" s="130"/>
      <c r="K19" s="131"/>
    </row>
    <row r="20" spans="1:11">
      <c r="A20" s="238"/>
      <c r="B20" s="239"/>
      <c r="C20" s="97" t="s">
        <v>26</v>
      </c>
      <c r="D20" s="240"/>
      <c r="E20" s="241"/>
      <c r="F20" s="168"/>
      <c r="G20" s="169"/>
      <c r="H20" s="169" t="s">
        <v>27</v>
      </c>
      <c r="I20" s="169"/>
      <c r="J20" s="169"/>
      <c r="K20" s="102"/>
    </row>
    <row r="21" spans="1:11" ht="15" thickBot="1">
      <c r="A21" s="94" t="s">
        <v>28</v>
      </c>
      <c r="B21" s="242"/>
      <c r="C21" s="243"/>
      <c r="D21" s="243"/>
      <c r="E21" s="244"/>
      <c r="F21" s="77" t="s">
        <v>53</v>
      </c>
      <c r="G21" s="78" t="s">
        <v>54</v>
      </c>
      <c r="H21" s="78" t="s">
        <v>102</v>
      </c>
      <c r="I21" s="78" t="s">
        <v>103</v>
      </c>
      <c r="J21" s="78" t="s">
        <v>104</v>
      </c>
      <c r="K21" s="79" t="s">
        <v>105</v>
      </c>
    </row>
    <row r="22" spans="1:11">
      <c r="A22" s="170" t="s">
        <v>29</v>
      </c>
      <c r="B22" s="121"/>
      <c r="C22" s="95"/>
      <c r="D22" s="95"/>
      <c r="E22" s="123"/>
      <c r="F22" s="193" t="s">
        <v>31</v>
      </c>
      <c r="G22" s="169" t="s">
        <v>8</v>
      </c>
      <c r="H22" s="169" t="s">
        <v>30</v>
      </c>
      <c r="I22" s="169" t="s">
        <v>31</v>
      </c>
      <c r="J22" s="102" t="s">
        <v>301</v>
      </c>
      <c r="K22" s="102" t="s">
        <v>269</v>
      </c>
    </row>
    <row r="23" spans="1:11" ht="15" thickBot="1">
      <c r="A23" s="108"/>
      <c r="B23" s="113"/>
      <c r="C23" s="98"/>
      <c r="D23" s="98"/>
      <c r="E23" s="125"/>
      <c r="F23" s="245" t="s">
        <v>34</v>
      </c>
      <c r="G23" s="195"/>
      <c r="H23" s="195"/>
      <c r="I23" s="219" t="s">
        <v>32</v>
      </c>
      <c r="J23" s="109" t="s">
        <v>33</v>
      </c>
      <c r="K23" s="234" t="s">
        <v>268</v>
      </c>
    </row>
    <row r="24" spans="1:11">
      <c r="A24" s="81" t="s">
        <v>35</v>
      </c>
      <c r="B24" s="81" t="s">
        <v>36</v>
      </c>
      <c r="C24" s="362"/>
      <c r="D24" s="363"/>
      <c r="E24" s="81"/>
      <c r="F24" s="154"/>
      <c r="G24" s="154"/>
      <c r="H24" s="154"/>
      <c r="I24" s="154"/>
      <c r="J24" s="154"/>
      <c r="K24" s="191"/>
    </row>
    <row r="25" spans="1:11">
      <c r="A25" s="99"/>
      <c r="B25" s="84" t="s">
        <v>37</v>
      </c>
      <c r="C25" s="352" t="s">
        <v>142</v>
      </c>
      <c r="D25" s="364"/>
      <c r="E25" s="84" t="s">
        <v>106</v>
      </c>
      <c r="F25" s="163" t="s">
        <v>152</v>
      </c>
      <c r="G25" s="163" t="s">
        <v>152</v>
      </c>
      <c r="H25" s="163" t="s">
        <v>152</v>
      </c>
      <c r="I25" s="163" t="s">
        <v>152</v>
      </c>
      <c r="J25" s="163" t="s">
        <v>152</v>
      </c>
      <c r="K25" s="155" t="s">
        <v>152</v>
      </c>
    </row>
    <row r="26" spans="1:11">
      <c r="A26" s="99"/>
      <c r="B26" s="84" t="s">
        <v>38</v>
      </c>
      <c r="C26" s="352" t="s">
        <v>143</v>
      </c>
      <c r="D26" s="364"/>
      <c r="E26" s="84" t="s">
        <v>109</v>
      </c>
      <c r="F26" s="163" t="s">
        <v>153</v>
      </c>
      <c r="G26" s="163" t="s">
        <v>153</v>
      </c>
      <c r="H26" s="163" t="s">
        <v>153</v>
      </c>
      <c r="I26" s="163" t="s">
        <v>153</v>
      </c>
      <c r="J26" s="163" t="s">
        <v>153</v>
      </c>
      <c r="K26" s="155" t="s">
        <v>153</v>
      </c>
    </row>
    <row r="27" spans="1:11">
      <c r="A27" s="99"/>
      <c r="B27" s="84" t="s">
        <v>39</v>
      </c>
      <c r="C27" s="352" t="s">
        <v>144</v>
      </c>
      <c r="D27" s="364"/>
      <c r="E27" s="84" t="s">
        <v>108</v>
      </c>
      <c r="F27" s="163" t="s">
        <v>154</v>
      </c>
      <c r="G27" s="155" t="s">
        <v>154</v>
      </c>
      <c r="H27" s="210" t="s">
        <v>155</v>
      </c>
      <c r="I27" s="164" t="s">
        <v>154</v>
      </c>
      <c r="J27" s="165" t="s">
        <v>151</v>
      </c>
      <c r="K27" s="155" t="s">
        <v>151</v>
      </c>
    </row>
    <row r="28" spans="1:11" ht="15" thickBot="1">
      <c r="A28" s="100"/>
      <c r="B28" s="87" t="s">
        <v>40</v>
      </c>
      <c r="C28" s="365" t="s">
        <v>144</v>
      </c>
      <c r="D28" s="366"/>
      <c r="E28" s="101" t="s">
        <v>106</v>
      </c>
      <c r="F28" s="220" t="s">
        <v>154</v>
      </c>
      <c r="G28" s="220" t="s">
        <v>154</v>
      </c>
      <c r="H28" s="221" t="s">
        <v>155</v>
      </c>
      <c r="I28" s="220" t="s">
        <v>154</v>
      </c>
      <c r="J28" s="220" t="s">
        <v>151</v>
      </c>
      <c r="K28" s="220" t="s">
        <v>151</v>
      </c>
    </row>
    <row r="29" spans="1:11">
      <c r="A29" s="88" t="s">
        <v>41</v>
      </c>
      <c r="B29" s="88" t="s">
        <v>42</v>
      </c>
      <c r="C29" s="367" t="s">
        <v>161</v>
      </c>
      <c r="D29" s="368"/>
      <c r="E29" s="217" t="s">
        <v>106</v>
      </c>
      <c r="F29" s="222" t="s">
        <v>62</v>
      </c>
      <c r="G29" s="92" t="s">
        <v>146</v>
      </c>
      <c r="H29" s="222" t="s">
        <v>241</v>
      </c>
      <c r="I29" s="222" t="s">
        <v>62</v>
      </c>
      <c r="J29" s="222" t="s">
        <v>60</v>
      </c>
      <c r="K29" s="222" t="s">
        <v>60</v>
      </c>
    </row>
    <row r="30" spans="1:11">
      <c r="A30" s="212"/>
      <c r="B30" s="90" t="s">
        <v>43</v>
      </c>
      <c r="C30" s="358" t="s">
        <v>56</v>
      </c>
      <c r="D30" s="369"/>
      <c r="E30" s="218" t="s">
        <v>109</v>
      </c>
      <c r="F30" s="181" t="s">
        <v>162</v>
      </c>
      <c r="G30" s="92" t="s">
        <v>146</v>
      </c>
      <c r="H30" s="181" t="s">
        <v>162</v>
      </c>
      <c r="I30" s="181" t="s">
        <v>162</v>
      </c>
      <c r="J30" s="181" t="s">
        <v>162</v>
      </c>
      <c r="K30" s="181" t="s">
        <v>162</v>
      </c>
    </row>
    <row r="31" spans="1:11">
      <c r="A31" s="212"/>
      <c r="B31" s="90" t="s">
        <v>44</v>
      </c>
      <c r="C31" s="370" t="s">
        <v>145</v>
      </c>
      <c r="D31" s="371"/>
      <c r="E31" s="218" t="s">
        <v>106</v>
      </c>
      <c r="F31" s="181" t="s">
        <v>71</v>
      </c>
      <c r="G31" s="92" t="s">
        <v>146</v>
      </c>
      <c r="H31" s="92" t="s">
        <v>162</v>
      </c>
      <c r="I31" s="222" t="s">
        <v>117</v>
      </c>
      <c r="J31" s="181" t="s">
        <v>156</v>
      </c>
      <c r="K31" s="222" t="s">
        <v>72</v>
      </c>
    </row>
    <row r="32" spans="1:11">
      <c r="A32" s="212"/>
      <c r="B32" s="90" t="s">
        <v>45</v>
      </c>
      <c r="C32" s="370"/>
      <c r="D32" s="371"/>
      <c r="E32" s="218"/>
      <c r="F32" s="181"/>
      <c r="G32" s="92"/>
      <c r="H32" s="92"/>
      <c r="I32" s="181"/>
      <c r="J32" s="181"/>
      <c r="K32" s="92"/>
    </row>
    <row r="33" spans="1:11">
      <c r="A33" s="212"/>
      <c r="B33" s="90" t="s">
        <v>46</v>
      </c>
      <c r="C33" s="370"/>
      <c r="D33" s="371"/>
      <c r="E33" s="218"/>
      <c r="F33" s="181"/>
      <c r="G33" s="181"/>
      <c r="H33" s="181"/>
      <c r="I33" s="181"/>
      <c r="J33" s="181"/>
      <c r="K33" s="181"/>
    </row>
    <row r="34" spans="1:11" ht="15" thickBot="1">
      <c r="A34" s="213"/>
      <c r="B34" s="103" t="s">
        <v>47</v>
      </c>
      <c r="C34" s="360"/>
      <c r="D34" s="361"/>
      <c r="E34" s="219"/>
      <c r="F34" s="185"/>
      <c r="G34" s="185"/>
      <c r="H34" s="185"/>
      <c r="I34" s="185"/>
      <c r="J34" s="185"/>
      <c r="K34" s="185"/>
    </row>
    <row r="35" spans="1:11">
      <c r="A35" s="76"/>
      <c r="B35" s="104"/>
      <c r="C35" s="105"/>
      <c r="D35" s="105"/>
      <c r="E35" s="104"/>
      <c r="F35" s="166"/>
      <c r="G35" s="166"/>
      <c r="H35" s="166"/>
      <c r="I35" s="166"/>
      <c r="J35" s="166"/>
      <c r="K35" s="166"/>
    </row>
    <row r="36" spans="1:11" ht="15" thickBot="1">
      <c r="A36" s="76"/>
      <c r="B36" s="104"/>
      <c r="C36" s="105"/>
      <c r="D36" s="105"/>
      <c r="E36" s="104"/>
      <c r="F36" s="166"/>
      <c r="G36" s="166"/>
      <c r="H36" s="166"/>
      <c r="I36" s="166"/>
      <c r="J36" s="166"/>
      <c r="K36" s="166"/>
    </row>
    <row r="37" spans="1:11" ht="21">
      <c r="A37" s="126"/>
      <c r="B37" s="121"/>
      <c r="C37" s="95"/>
      <c r="D37" s="95"/>
      <c r="E37" s="121" t="s">
        <v>49</v>
      </c>
      <c r="F37" s="167"/>
      <c r="G37" s="127"/>
      <c r="H37" s="127"/>
      <c r="I37" s="127"/>
      <c r="J37" s="127"/>
      <c r="K37" s="128"/>
    </row>
    <row r="38" spans="1:11" ht="15" thickBot="1">
      <c r="A38" s="129"/>
      <c r="B38" s="76"/>
      <c r="C38" s="96"/>
      <c r="D38" s="96"/>
      <c r="E38" s="76"/>
      <c r="F38" s="130"/>
      <c r="G38" s="130"/>
      <c r="H38" s="130"/>
      <c r="I38" s="130"/>
      <c r="J38" s="130"/>
      <c r="K38" s="131"/>
    </row>
    <row r="39" spans="1:11">
      <c r="A39" s="89"/>
      <c r="B39" s="116"/>
      <c r="C39" s="97" t="s">
        <v>26</v>
      </c>
      <c r="D39" s="97"/>
      <c r="E39" s="117"/>
      <c r="F39" s="168"/>
      <c r="G39" s="169"/>
      <c r="H39" s="169" t="s">
        <v>27</v>
      </c>
      <c r="I39" s="169"/>
      <c r="J39" s="169"/>
      <c r="K39" s="102"/>
    </row>
    <row r="40" spans="1:11" ht="15" thickBot="1">
      <c r="A40" s="94" t="s">
        <v>28</v>
      </c>
      <c r="B40" s="110"/>
      <c r="C40" s="106"/>
      <c r="D40" s="106"/>
      <c r="E40" s="111"/>
      <c r="F40" s="77" t="s">
        <v>53</v>
      </c>
      <c r="G40" s="78" t="s">
        <v>54</v>
      </c>
      <c r="H40" s="78" t="s">
        <v>102</v>
      </c>
      <c r="I40" s="78" t="s">
        <v>103</v>
      </c>
      <c r="J40" s="78" t="s">
        <v>104</v>
      </c>
      <c r="K40" s="79" t="s">
        <v>105</v>
      </c>
    </row>
    <row r="41" spans="1:11" ht="15" thickBot="1">
      <c r="A41" s="170" t="s">
        <v>29</v>
      </c>
      <c r="B41" s="112"/>
      <c r="C41" s="107"/>
      <c r="D41" s="107"/>
      <c r="E41" s="118"/>
      <c r="F41" s="171" t="s">
        <v>30</v>
      </c>
      <c r="G41" s="172" t="s">
        <v>31</v>
      </c>
      <c r="H41" s="102" t="s">
        <v>301</v>
      </c>
      <c r="I41" s="102" t="s">
        <v>269</v>
      </c>
      <c r="J41" s="172" t="s">
        <v>31</v>
      </c>
      <c r="K41" s="173" t="s">
        <v>8</v>
      </c>
    </row>
    <row r="42" spans="1:11" ht="15" thickBot="1">
      <c r="A42" s="108"/>
      <c r="B42" s="113"/>
      <c r="C42" s="98"/>
      <c r="D42" s="98"/>
      <c r="E42" s="122"/>
      <c r="F42" s="174"/>
      <c r="G42" s="175" t="s">
        <v>32</v>
      </c>
      <c r="H42" s="109" t="s">
        <v>33</v>
      </c>
      <c r="I42" s="234" t="s">
        <v>268</v>
      </c>
      <c r="J42" s="176" t="s">
        <v>34</v>
      </c>
      <c r="K42" s="177"/>
    </row>
    <row r="43" spans="1:11">
      <c r="A43" s="88" t="s">
        <v>35</v>
      </c>
      <c r="B43" s="88" t="s">
        <v>36</v>
      </c>
      <c r="C43" s="356"/>
      <c r="D43" s="357"/>
      <c r="E43" s="89"/>
      <c r="F43" s="178"/>
      <c r="G43" s="178"/>
      <c r="H43" s="178"/>
      <c r="I43" s="178"/>
      <c r="J43" s="179"/>
      <c r="K43" s="178"/>
    </row>
    <row r="44" spans="1:11">
      <c r="A44" s="90"/>
      <c r="B44" s="90" t="s">
        <v>37</v>
      </c>
      <c r="C44" s="358"/>
      <c r="D44" s="359"/>
      <c r="E44" s="91"/>
      <c r="F44" s="92"/>
      <c r="G44" s="92"/>
      <c r="H44" s="92"/>
      <c r="I44" s="92"/>
      <c r="J44" s="180"/>
      <c r="K44" s="181"/>
    </row>
    <row r="45" spans="1:11">
      <c r="A45" s="90"/>
      <c r="B45" s="90" t="s">
        <v>38</v>
      </c>
      <c r="C45" s="358"/>
      <c r="D45" s="359"/>
      <c r="E45" s="91"/>
      <c r="F45" s="182"/>
      <c r="G45" s="182"/>
      <c r="H45" s="182"/>
      <c r="I45" s="182"/>
      <c r="J45" s="183"/>
      <c r="K45" s="182"/>
    </row>
    <row r="46" spans="1:11">
      <c r="A46" s="90"/>
      <c r="B46" s="90" t="s">
        <v>39</v>
      </c>
      <c r="C46" s="358"/>
      <c r="D46" s="359"/>
      <c r="E46" s="91"/>
      <c r="F46" s="181"/>
      <c r="G46" s="181"/>
      <c r="H46" s="181"/>
      <c r="I46" s="181"/>
      <c r="J46" s="184"/>
      <c r="K46" s="181"/>
    </row>
    <row r="47" spans="1:11" ht="15" thickBot="1">
      <c r="A47" s="103"/>
      <c r="B47" s="114" t="s">
        <v>40</v>
      </c>
      <c r="C47" s="348"/>
      <c r="D47" s="349"/>
      <c r="E47" s="94"/>
      <c r="F47" s="185"/>
      <c r="G47" s="92"/>
      <c r="H47" s="185"/>
      <c r="I47" s="92"/>
      <c r="J47" s="186"/>
      <c r="K47" s="92"/>
    </row>
    <row r="48" spans="1:11">
      <c r="A48" s="89" t="s">
        <v>41</v>
      </c>
      <c r="B48" s="88" t="s">
        <v>42</v>
      </c>
      <c r="C48" s="357"/>
      <c r="D48" s="357"/>
      <c r="E48" s="88"/>
      <c r="F48" s="187"/>
      <c r="G48" s="187"/>
      <c r="H48" s="187"/>
      <c r="I48" s="187"/>
      <c r="J48" s="187"/>
      <c r="K48" s="178"/>
    </row>
    <row r="49" spans="1:11">
      <c r="A49" s="91"/>
      <c r="B49" s="90" t="s">
        <v>43</v>
      </c>
      <c r="C49" s="359"/>
      <c r="D49" s="359"/>
      <c r="E49" s="90"/>
      <c r="F49" s="188"/>
      <c r="G49" s="188"/>
      <c r="H49" s="188"/>
      <c r="I49" s="188"/>
      <c r="J49" s="188"/>
      <c r="K49" s="188"/>
    </row>
    <row r="50" spans="1:11">
      <c r="A50" s="91"/>
      <c r="B50" s="90" t="s">
        <v>44</v>
      </c>
      <c r="C50" s="359"/>
      <c r="D50" s="359"/>
      <c r="E50" s="90"/>
      <c r="F50" s="188"/>
      <c r="G50" s="188"/>
      <c r="H50" s="188"/>
      <c r="I50" s="188"/>
      <c r="J50" s="188"/>
      <c r="K50" s="188"/>
    </row>
    <row r="51" spans="1:11">
      <c r="A51" s="91"/>
      <c r="B51" s="90" t="s">
        <v>45</v>
      </c>
      <c r="C51" s="359"/>
      <c r="D51" s="359"/>
      <c r="E51" s="90"/>
      <c r="F51" s="188"/>
      <c r="G51" s="188"/>
      <c r="H51" s="188"/>
      <c r="I51" s="188"/>
      <c r="J51" s="188"/>
      <c r="K51" s="188"/>
    </row>
    <row r="52" spans="1:11">
      <c r="A52" s="91"/>
      <c r="B52" s="90" t="s">
        <v>46</v>
      </c>
      <c r="C52" s="359"/>
      <c r="D52" s="359"/>
      <c r="E52" s="90"/>
      <c r="F52" s="188"/>
      <c r="G52" s="188"/>
      <c r="H52" s="188"/>
      <c r="I52" s="188"/>
      <c r="J52" s="188"/>
      <c r="K52" s="188"/>
    </row>
    <row r="53" spans="1:11" ht="15" thickBot="1">
      <c r="A53" s="108"/>
      <c r="B53" s="103" t="s">
        <v>47</v>
      </c>
      <c r="C53" s="349"/>
      <c r="D53" s="349"/>
      <c r="E53" s="103"/>
      <c r="F53" s="188"/>
      <c r="G53" s="188"/>
      <c r="H53" s="188"/>
      <c r="I53" s="188"/>
      <c r="J53" s="188"/>
      <c r="K53" s="189"/>
    </row>
    <row r="54" spans="1:11" ht="21">
      <c r="A54" s="126"/>
      <c r="B54" s="76"/>
      <c r="C54" s="95"/>
      <c r="D54" s="95"/>
      <c r="E54" s="115" t="s">
        <v>50</v>
      </c>
      <c r="F54" s="127"/>
      <c r="G54" s="127"/>
      <c r="H54" s="127"/>
      <c r="I54" s="127"/>
      <c r="J54" s="127"/>
      <c r="K54" s="128"/>
    </row>
    <row r="55" spans="1:11" ht="15" thickBot="1">
      <c r="A55" s="129"/>
      <c r="B55" s="76"/>
      <c r="C55" s="96"/>
      <c r="D55" s="96"/>
      <c r="E55" s="76"/>
      <c r="F55" s="130"/>
      <c r="G55" s="130"/>
      <c r="H55" s="130"/>
      <c r="I55" s="130"/>
      <c r="J55" s="130"/>
      <c r="K55" s="131"/>
    </row>
    <row r="56" spans="1:11">
      <c r="A56" s="89"/>
      <c r="B56" s="116"/>
      <c r="C56" s="97" t="s">
        <v>26</v>
      </c>
      <c r="D56" s="97"/>
      <c r="E56" s="117"/>
      <c r="F56" s="168"/>
      <c r="G56" s="169"/>
      <c r="H56" s="169" t="s">
        <v>27</v>
      </c>
      <c r="I56" s="169"/>
      <c r="J56" s="169"/>
      <c r="K56" s="102"/>
    </row>
    <row r="57" spans="1:11" ht="15" thickBot="1">
      <c r="A57" s="94" t="s">
        <v>28</v>
      </c>
      <c r="B57" s="110"/>
      <c r="C57" s="106"/>
      <c r="D57" s="106"/>
      <c r="E57" s="111"/>
      <c r="F57" s="77" t="s">
        <v>53</v>
      </c>
      <c r="G57" s="78" t="s">
        <v>54</v>
      </c>
      <c r="H57" s="78" t="s">
        <v>102</v>
      </c>
      <c r="I57" s="78" t="s">
        <v>103</v>
      </c>
      <c r="J57" s="78" t="s">
        <v>104</v>
      </c>
      <c r="K57" s="79" t="s">
        <v>105</v>
      </c>
    </row>
    <row r="58" spans="1:11">
      <c r="A58" s="170" t="s">
        <v>29</v>
      </c>
      <c r="B58" s="112"/>
      <c r="C58" s="107"/>
      <c r="D58" s="107"/>
      <c r="E58" s="118"/>
      <c r="F58" s="102" t="s">
        <v>301</v>
      </c>
      <c r="G58" s="102" t="s">
        <v>269</v>
      </c>
      <c r="H58" s="169" t="s">
        <v>31</v>
      </c>
      <c r="I58" s="169" t="s">
        <v>8</v>
      </c>
      <c r="J58" s="169" t="s">
        <v>30</v>
      </c>
      <c r="K58" s="102" t="s">
        <v>31</v>
      </c>
    </row>
    <row r="59" spans="1:11" ht="15" thickBot="1">
      <c r="A59" s="108"/>
      <c r="B59" s="113"/>
      <c r="C59" s="105"/>
      <c r="D59" s="105"/>
      <c r="E59" s="235"/>
      <c r="F59" s="109" t="s">
        <v>33</v>
      </c>
      <c r="G59" s="234" t="s">
        <v>268</v>
      </c>
      <c r="H59" s="236" t="s">
        <v>34</v>
      </c>
      <c r="I59" s="195"/>
      <c r="J59" s="195"/>
      <c r="K59" s="237" t="s">
        <v>32</v>
      </c>
    </row>
    <row r="60" spans="1:11">
      <c r="A60" s="81" t="s">
        <v>35</v>
      </c>
      <c r="B60" s="157" t="s">
        <v>36</v>
      </c>
      <c r="C60" s="350" t="s">
        <v>57</v>
      </c>
      <c r="D60" s="351"/>
      <c r="E60" s="81" t="s">
        <v>106</v>
      </c>
      <c r="F60" s="190" t="s">
        <v>130</v>
      </c>
      <c r="G60" s="190" t="s">
        <v>130</v>
      </c>
      <c r="H60" s="190" t="s">
        <v>130</v>
      </c>
      <c r="I60" s="190" t="s">
        <v>130</v>
      </c>
      <c r="J60" s="190" t="s">
        <v>130</v>
      </c>
      <c r="K60" s="191" t="s">
        <v>130</v>
      </c>
    </row>
    <row r="61" spans="1:11">
      <c r="A61" s="84"/>
      <c r="B61" s="158" t="s">
        <v>37</v>
      </c>
      <c r="C61" s="352" t="s">
        <v>107</v>
      </c>
      <c r="D61" s="353"/>
      <c r="E61" s="84" t="s">
        <v>106</v>
      </c>
      <c r="F61" s="159" t="s">
        <v>157</v>
      </c>
      <c r="G61" s="159" t="s">
        <v>157</v>
      </c>
      <c r="H61" s="159" t="s">
        <v>157</v>
      </c>
      <c r="I61" s="159" t="s">
        <v>157</v>
      </c>
      <c r="J61" s="159" t="s">
        <v>157</v>
      </c>
      <c r="K61" s="155" t="s">
        <v>157</v>
      </c>
    </row>
    <row r="62" spans="1:11">
      <c r="A62" s="84"/>
      <c r="B62" s="158" t="s">
        <v>38</v>
      </c>
      <c r="C62" s="352" t="s">
        <v>58</v>
      </c>
      <c r="D62" s="353"/>
      <c r="E62" s="84" t="s">
        <v>108</v>
      </c>
      <c r="F62" s="159" t="s">
        <v>147</v>
      </c>
      <c r="G62" s="159" t="s">
        <v>147</v>
      </c>
      <c r="H62" s="159" t="s">
        <v>147</v>
      </c>
      <c r="I62" s="159" t="s">
        <v>147</v>
      </c>
      <c r="J62" s="159" t="s">
        <v>147</v>
      </c>
      <c r="K62" s="307" t="s">
        <v>304</v>
      </c>
    </row>
    <row r="63" spans="1:11">
      <c r="A63" s="84"/>
      <c r="B63" s="158" t="s">
        <v>39</v>
      </c>
      <c r="C63" s="352" t="s">
        <v>59</v>
      </c>
      <c r="D63" s="353"/>
      <c r="E63" s="84" t="s">
        <v>108</v>
      </c>
      <c r="F63" s="159" t="s">
        <v>147</v>
      </c>
      <c r="G63" s="159" t="s">
        <v>147</v>
      </c>
      <c r="H63" s="159" t="s">
        <v>147</v>
      </c>
      <c r="I63" s="159" t="s">
        <v>147</v>
      </c>
      <c r="J63" s="159" t="s">
        <v>147</v>
      </c>
      <c r="K63" s="307" t="s">
        <v>304</v>
      </c>
    </row>
    <row r="64" spans="1:11" ht="15" thickBot="1">
      <c r="A64" s="87"/>
      <c r="B64" s="160" t="s">
        <v>40</v>
      </c>
      <c r="C64" s="354" t="s">
        <v>55</v>
      </c>
      <c r="D64" s="355"/>
      <c r="E64" s="87" t="s">
        <v>109</v>
      </c>
      <c r="F64" s="162" t="s">
        <v>147</v>
      </c>
      <c r="G64" s="162" t="s">
        <v>147</v>
      </c>
      <c r="H64" s="162" t="s">
        <v>147</v>
      </c>
      <c r="I64" s="162" t="s">
        <v>147</v>
      </c>
      <c r="J64" s="162" t="s">
        <v>147</v>
      </c>
      <c r="K64" s="308" t="s">
        <v>304</v>
      </c>
    </row>
    <row r="65" spans="1:11">
      <c r="A65" s="88" t="s">
        <v>41</v>
      </c>
      <c r="B65" s="89" t="s">
        <v>42</v>
      </c>
      <c r="C65" s="356" t="s">
        <v>110</v>
      </c>
      <c r="D65" s="357"/>
      <c r="E65" s="89" t="s">
        <v>109</v>
      </c>
      <c r="F65" s="187" t="s">
        <v>158</v>
      </c>
      <c r="G65" s="187" t="s">
        <v>158</v>
      </c>
      <c r="H65" s="187" t="s">
        <v>158</v>
      </c>
      <c r="I65" s="187" t="s">
        <v>158</v>
      </c>
      <c r="J65" s="187" t="s">
        <v>158</v>
      </c>
      <c r="K65" s="187" t="s">
        <v>158</v>
      </c>
    </row>
    <row r="66" spans="1:11">
      <c r="A66" s="90"/>
      <c r="B66" s="91" t="s">
        <v>43</v>
      </c>
      <c r="C66" s="358" t="s">
        <v>131</v>
      </c>
      <c r="D66" s="359"/>
      <c r="E66" s="91" t="s">
        <v>108</v>
      </c>
      <c r="F66" s="188" t="s">
        <v>158</v>
      </c>
      <c r="G66" s="188" t="s">
        <v>158</v>
      </c>
      <c r="H66" s="188" t="s">
        <v>158</v>
      </c>
      <c r="I66" s="188" t="s">
        <v>158</v>
      </c>
      <c r="J66" s="188" t="s">
        <v>158</v>
      </c>
      <c r="K66" s="211" t="s">
        <v>159</v>
      </c>
    </row>
    <row r="67" spans="1:11">
      <c r="A67" s="90"/>
      <c r="B67" s="91" t="s">
        <v>44</v>
      </c>
      <c r="C67" s="358" t="s">
        <v>130</v>
      </c>
      <c r="D67" s="359"/>
      <c r="E67" s="91" t="s">
        <v>106</v>
      </c>
      <c r="F67" s="188" t="s">
        <v>158</v>
      </c>
      <c r="G67" s="188" t="s">
        <v>158</v>
      </c>
      <c r="H67" s="188" t="s">
        <v>158</v>
      </c>
      <c r="I67" s="188" t="s">
        <v>158</v>
      </c>
      <c r="J67" s="188" t="s">
        <v>158</v>
      </c>
      <c r="K67" s="211" t="s">
        <v>159</v>
      </c>
    </row>
    <row r="68" spans="1:11">
      <c r="A68" s="90"/>
      <c r="B68" s="91" t="s">
        <v>45</v>
      </c>
      <c r="C68" s="358" t="s">
        <v>118</v>
      </c>
      <c r="D68" s="359"/>
      <c r="E68" s="91" t="s">
        <v>106</v>
      </c>
      <c r="F68" s="188" t="s">
        <v>55</v>
      </c>
      <c r="G68" s="188" t="s">
        <v>55</v>
      </c>
      <c r="H68" s="188" t="s">
        <v>55</v>
      </c>
      <c r="I68" s="188" t="s">
        <v>55</v>
      </c>
      <c r="J68" s="188" t="s">
        <v>55</v>
      </c>
      <c r="K68" s="188" t="s">
        <v>55</v>
      </c>
    </row>
    <row r="69" spans="1:11">
      <c r="A69" s="90"/>
      <c r="B69" s="91" t="s">
        <v>46</v>
      </c>
      <c r="C69" s="358" t="s">
        <v>118</v>
      </c>
      <c r="D69" s="359"/>
      <c r="E69" s="91" t="s">
        <v>109</v>
      </c>
      <c r="F69" s="181" t="s">
        <v>55</v>
      </c>
      <c r="G69" s="181" t="s">
        <v>55</v>
      </c>
      <c r="H69" s="181" t="s">
        <v>55</v>
      </c>
      <c r="I69" s="181" t="s">
        <v>55</v>
      </c>
      <c r="J69" s="181" t="s">
        <v>55</v>
      </c>
      <c r="K69" s="181" t="s">
        <v>55</v>
      </c>
    </row>
    <row r="70" spans="1:11" ht="15" thickBot="1">
      <c r="A70" s="93"/>
      <c r="B70" s="108" t="s">
        <v>47</v>
      </c>
      <c r="C70" s="348" t="s">
        <v>118</v>
      </c>
      <c r="D70" s="349"/>
      <c r="E70" s="94" t="s">
        <v>108</v>
      </c>
      <c r="F70" s="189" t="s">
        <v>55</v>
      </c>
      <c r="G70" s="189" t="s">
        <v>55</v>
      </c>
      <c r="H70" s="189" t="s">
        <v>55</v>
      </c>
      <c r="I70" s="189" t="s">
        <v>55</v>
      </c>
      <c r="J70" s="189" t="s">
        <v>55</v>
      </c>
      <c r="K70" s="189" t="s">
        <v>55</v>
      </c>
    </row>
    <row r="71" spans="1:11">
      <c r="A71" s="104"/>
      <c r="B71" s="104"/>
      <c r="C71" s="105"/>
      <c r="D71" s="105"/>
      <c r="E71" s="104"/>
      <c r="F71" s="130"/>
      <c r="G71" s="130"/>
      <c r="H71" s="130"/>
      <c r="I71" s="130"/>
      <c r="J71" s="130"/>
      <c r="K71" s="130"/>
    </row>
    <row r="72" spans="1:11" ht="15" thickBot="1">
      <c r="A72" s="119"/>
      <c r="B72" s="119"/>
      <c r="C72" s="120"/>
      <c r="D72" s="120"/>
      <c r="E72" s="119"/>
      <c r="F72" s="119"/>
      <c r="G72" s="119"/>
      <c r="H72" s="119"/>
      <c r="I72" s="119"/>
      <c r="J72" s="119"/>
      <c r="K72" s="119"/>
    </row>
    <row r="73" spans="1:11" ht="21">
      <c r="A73" s="126"/>
      <c r="B73" s="121"/>
      <c r="C73" s="95"/>
      <c r="D73" s="95"/>
      <c r="E73" s="115" t="s">
        <v>51</v>
      </c>
      <c r="F73" s="192"/>
      <c r="G73" s="127"/>
      <c r="H73" s="127"/>
      <c r="I73" s="127"/>
      <c r="J73" s="127"/>
      <c r="K73" s="128"/>
    </row>
    <row r="74" spans="1:11" ht="15" thickBot="1">
      <c r="A74" s="129"/>
      <c r="B74" s="76"/>
      <c r="C74" s="96"/>
      <c r="D74" s="96"/>
      <c r="E74" s="76"/>
      <c r="F74" s="130"/>
      <c r="G74" s="130"/>
      <c r="H74" s="130"/>
      <c r="I74" s="130"/>
      <c r="J74" s="130"/>
      <c r="K74" s="131"/>
    </row>
    <row r="75" spans="1:11">
      <c r="A75" s="89"/>
      <c r="B75" s="116"/>
      <c r="C75" s="97" t="s">
        <v>26</v>
      </c>
      <c r="D75" s="97"/>
      <c r="E75" s="117"/>
      <c r="F75" s="168"/>
      <c r="G75" s="169"/>
      <c r="H75" s="169" t="s">
        <v>27</v>
      </c>
      <c r="I75" s="169"/>
      <c r="J75" s="169"/>
      <c r="K75" s="102"/>
    </row>
    <row r="76" spans="1:11" ht="15" thickBot="1">
      <c r="A76" s="94" t="s">
        <v>28</v>
      </c>
      <c r="B76" s="110"/>
      <c r="C76" s="106"/>
      <c r="D76" s="106"/>
      <c r="E76" s="111"/>
      <c r="F76" s="77" t="s">
        <v>53</v>
      </c>
      <c r="G76" s="78" t="s">
        <v>54</v>
      </c>
      <c r="H76" s="78" t="s">
        <v>102</v>
      </c>
      <c r="I76" s="78" t="s">
        <v>103</v>
      </c>
      <c r="J76" s="78" t="s">
        <v>104</v>
      </c>
      <c r="K76" s="79" t="s">
        <v>105</v>
      </c>
    </row>
    <row r="77" spans="1:11">
      <c r="A77" s="170" t="s">
        <v>29</v>
      </c>
      <c r="B77" s="112"/>
      <c r="C77" s="107"/>
      <c r="D77" s="107"/>
      <c r="E77" s="118"/>
      <c r="F77" s="193" t="s">
        <v>31</v>
      </c>
      <c r="G77" s="102" t="s">
        <v>301</v>
      </c>
      <c r="H77" s="102" t="s">
        <v>269</v>
      </c>
      <c r="I77" s="169" t="s">
        <v>31</v>
      </c>
      <c r="J77" s="232" t="s">
        <v>8</v>
      </c>
      <c r="K77" s="102" t="s">
        <v>30</v>
      </c>
    </row>
    <row r="78" spans="1:11" ht="15" thickBot="1">
      <c r="A78" s="108"/>
      <c r="B78" s="113"/>
      <c r="C78" s="98"/>
      <c r="D78" s="98"/>
      <c r="E78" s="122"/>
      <c r="F78" s="194" t="s">
        <v>32</v>
      </c>
      <c r="G78" s="109" t="s">
        <v>33</v>
      </c>
      <c r="H78" s="234" t="s">
        <v>268</v>
      </c>
      <c r="I78" s="233" t="s">
        <v>34</v>
      </c>
      <c r="J78" s="195"/>
      <c r="K78" s="234"/>
    </row>
    <row r="79" spans="1:11">
      <c r="A79" s="81" t="s">
        <v>35</v>
      </c>
      <c r="B79" s="81" t="s">
        <v>36</v>
      </c>
      <c r="C79" s="350" t="s">
        <v>146</v>
      </c>
      <c r="D79" s="351"/>
      <c r="E79" s="157" t="s">
        <v>106</v>
      </c>
      <c r="F79" s="191" t="s">
        <v>56</v>
      </c>
      <c r="G79" s="191" t="s">
        <v>56</v>
      </c>
      <c r="H79" s="191" t="s">
        <v>56</v>
      </c>
      <c r="I79" s="154" t="s">
        <v>56</v>
      </c>
      <c r="J79" s="191" t="s">
        <v>56</v>
      </c>
      <c r="K79" s="190" t="s">
        <v>56</v>
      </c>
    </row>
    <row r="80" spans="1:11">
      <c r="A80" s="84"/>
      <c r="B80" s="84" t="s">
        <v>37</v>
      </c>
      <c r="C80" s="352" t="s">
        <v>163</v>
      </c>
      <c r="D80" s="364"/>
      <c r="E80" s="158" t="s">
        <v>106</v>
      </c>
      <c r="F80" s="222" t="s">
        <v>117</v>
      </c>
      <c r="G80" s="222" t="s">
        <v>117</v>
      </c>
      <c r="H80" s="222" t="s">
        <v>117</v>
      </c>
      <c r="I80" s="230" t="s">
        <v>117</v>
      </c>
      <c r="J80" s="222" t="s">
        <v>160</v>
      </c>
      <c r="K80" s="231" t="s">
        <v>160</v>
      </c>
    </row>
    <row r="81" spans="1:11">
      <c r="A81" s="84"/>
      <c r="B81" s="84" t="s">
        <v>38</v>
      </c>
      <c r="C81" s="352" t="s">
        <v>147</v>
      </c>
      <c r="D81" s="364"/>
      <c r="E81" s="158" t="s">
        <v>109</v>
      </c>
      <c r="F81" s="155" t="s">
        <v>148</v>
      </c>
      <c r="G81" s="155" t="s">
        <v>101</v>
      </c>
      <c r="H81" s="155" t="s">
        <v>101</v>
      </c>
      <c r="I81" s="163" t="s">
        <v>148</v>
      </c>
      <c r="J81" s="155" t="s">
        <v>146</v>
      </c>
      <c r="K81" s="159" t="s">
        <v>148</v>
      </c>
    </row>
    <row r="82" spans="1:11">
      <c r="A82" s="84"/>
      <c r="B82" s="84" t="s">
        <v>39</v>
      </c>
      <c r="C82" s="352" t="s">
        <v>89</v>
      </c>
      <c r="D82" s="364"/>
      <c r="E82" s="158" t="s">
        <v>106</v>
      </c>
      <c r="F82" s="155" t="s">
        <v>148</v>
      </c>
      <c r="G82" s="155" t="s">
        <v>147</v>
      </c>
      <c r="H82" s="155" t="s">
        <v>147</v>
      </c>
      <c r="I82" s="163" t="s">
        <v>148</v>
      </c>
      <c r="J82" s="155" t="s">
        <v>146</v>
      </c>
      <c r="K82" s="159" t="s">
        <v>148</v>
      </c>
    </row>
    <row r="83" spans="1:11" ht="15" thickBot="1">
      <c r="A83" s="87"/>
      <c r="B83" s="87" t="s">
        <v>40</v>
      </c>
      <c r="C83" s="354" t="s">
        <v>148</v>
      </c>
      <c r="D83" s="373"/>
      <c r="E83" s="160" t="s">
        <v>106</v>
      </c>
      <c r="F83" s="156" t="s">
        <v>151</v>
      </c>
      <c r="G83" s="156" t="s">
        <v>147</v>
      </c>
      <c r="H83" s="156" t="s">
        <v>147</v>
      </c>
      <c r="I83" s="248" t="s">
        <v>151</v>
      </c>
      <c r="J83" s="156" t="s">
        <v>146</v>
      </c>
      <c r="K83" s="249" t="s">
        <v>101</v>
      </c>
    </row>
    <row r="84" spans="1:11">
      <c r="A84" s="88" t="s">
        <v>41</v>
      </c>
      <c r="B84" s="214" t="s">
        <v>42</v>
      </c>
      <c r="C84" s="367" t="s">
        <v>149</v>
      </c>
      <c r="D84" s="374"/>
      <c r="E84" s="170" t="s">
        <v>108</v>
      </c>
      <c r="F84" s="178" t="s">
        <v>144</v>
      </c>
      <c r="G84" s="178" t="s">
        <v>144</v>
      </c>
      <c r="H84" s="178" t="s">
        <v>144</v>
      </c>
      <c r="I84" s="178" t="s">
        <v>144</v>
      </c>
      <c r="J84" s="178" t="s">
        <v>146</v>
      </c>
      <c r="K84" s="178" t="s">
        <v>144</v>
      </c>
    </row>
    <row r="85" spans="1:11">
      <c r="A85" s="90"/>
      <c r="B85" s="215" t="s">
        <v>43</v>
      </c>
      <c r="C85" s="358" t="s">
        <v>147</v>
      </c>
      <c r="D85" s="372"/>
      <c r="E85" s="91" t="s">
        <v>106</v>
      </c>
      <c r="F85" s="181" t="s">
        <v>144</v>
      </c>
      <c r="G85" s="181" t="s">
        <v>144</v>
      </c>
      <c r="H85" s="181" t="s">
        <v>144</v>
      </c>
      <c r="I85" s="181" t="s">
        <v>144</v>
      </c>
      <c r="J85" s="181" t="s">
        <v>146</v>
      </c>
      <c r="K85" s="181" t="s">
        <v>144</v>
      </c>
    </row>
    <row r="86" spans="1:11">
      <c r="A86" s="90"/>
      <c r="B86" s="215" t="s">
        <v>44</v>
      </c>
      <c r="C86" s="358" t="s">
        <v>150</v>
      </c>
      <c r="D86" s="372"/>
      <c r="E86" s="91" t="s">
        <v>108</v>
      </c>
      <c r="F86" s="181" t="s">
        <v>71</v>
      </c>
      <c r="G86" s="181" t="s">
        <v>71</v>
      </c>
      <c r="H86" s="181" t="s">
        <v>71</v>
      </c>
      <c r="I86" s="181" t="s">
        <v>71</v>
      </c>
      <c r="J86" s="181" t="s">
        <v>71</v>
      </c>
      <c r="K86" s="181" t="s">
        <v>144</v>
      </c>
    </row>
    <row r="87" spans="1:11">
      <c r="A87" s="90"/>
      <c r="B87" s="215" t="s">
        <v>45</v>
      </c>
      <c r="C87" s="358" t="s">
        <v>151</v>
      </c>
      <c r="D87" s="372"/>
      <c r="E87" s="91" t="s">
        <v>109</v>
      </c>
      <c r="F87" s="181" t="s">
        <v>71</v>
      </c>
      <c r="G87" s="181" t="s">
        <v>71</v>
      </c>
      <c r="H87" s="181" t="s">
        <v>71</v>
      </c>
      <c r="I87" s="181" t="s">
        <v>71</v>
      </c>
      <c r="J87" s="181" t="s">
        <v>71</v>
      </c>
      <c r="K87" s="181" t="s">
        <v>71</v>
      </c>
    </row>
    <row r="88" spans="1:11" ht="15" thickBot="1">
      <c r="A88" s="103"/>
      <c r="B88" s="215" t="s">
        <v>46</v>
      </c>
      <c r="C88" s="358" t="s">
        <v>154</v>
      </c>
      <c r="D88" s="372"/>
      <c r="E88" s="91" t="s">
        <v>106</v>
      </c>
      <c r="F88" s="222" t="s">
        <v>267</v>
      </c>
      <c r="G88" s="222" t="s">
        <v>60</v>
      </c>
      <c r="H88" s="222" t="s">
        <v>267</v>
      </c>
      <c r="I88" s="222" t="s">
        <v>267</v>
      </c>
      <c r="J88" s="222" t="s">
        <v>267</v>
      </c>
      <c r="K88" s="222" t="s">
        <v>267</v>
      </c>
    </row>
    <row r="89" spans="1:11" ht="15" thickBot="1">
      <c r="A89" s="108"/>
      <c r="B89" s="216" t="s">
        <v>47</v>
      </c>
      <c r="C89" s="348" t="s">
        <v>266</v>
      </c>
      <c r="D89" s="375"/>
      <c r="E89" s="94" t="s">
        <v>106</v>
      </c>
      <c r="F89" s="223" t="s">
        <v>267</v>
      </c>
      <c r="G89" s="223" t="s">
        <v>267</v>
      </c>
      <c r="H89" s="223" t="s">
        <v>267</v>
      </c>
      <c r="I89" s="223" t="s">
        <v>267</v>
      </c>
      <c r="J89" s="223" t="s">
        <v>267</v>
      </c>
      <c r="K89" s="223" t="s">
        <v>267</v>
      </c>
    </row>
    <row r="90" spans="1:11" ht="21">
      <c r="A90" s="126"/>
      <c r="B90" s="121"/>
      <c r="C90" s="95"/>
      <c r="D90" s="95"/>
      <c r="E90" s="115" t="s">
        <v>52</v>
      </c>
      <c r="F90" s="247"/>
      <c r="G90" s="130"/>
      <c r="H90" s="130"/>
      <c r="I90" s="130"/>
      <c r="J90" s="130"/>
      <c r="K90" s="131"/>
    </row>
    <row r="91" spans="1:11" ht="15" thickBot="1">
      <c r="A91" s="129"/>
      <c r="B91" s="76"/>
      <c r="C91" s="96"/>
      <c r="D91" s="96"/>
      <c r="E91" s="76"/>
      <c r="F91" s="130"/>
      <c r="G91" s="130"/>
      <c r="H91" s="130"/>
      <c r="I91" s="130"/>
      <c r="J91" s="130"/>
      <c r="K91" s="131"/>
    </row>
    <row r="92" spans="1:11">
      <c r="A92" s="89"/>
      <c r="B92" s="116"/>
      <c r="C92" s="97" t="s">
        <v>26</v>
      </c>
      <c r="D92" s="97"/>
      <c r="E92" s="117"/>
      <c r="F92" s="168"/>
      <c r="G92" s="169"/>
      <c r="H92" s="169" t="s">
        <v>27</v>
      </c>
      <c r="I92" s="169"/>
      <c r="J92" s="169"/>
      <c r="K92" s="102"/>
    </row>
    <row r="93" spans="1:11" ht="15" thickBot="1">
      <c r="A93" s="94" t="s">
        <v>28</v>
      </c>
      <c r="B93" s="110"/>
      <c r="C93" s="106"/>
      <c r="D93" s="106"/>
      <c r="E93" s="111"/>
      <c r="F93" s="77" t="s">
        <v>53</v>
      </c>
      <c r="G93" s="78" t="s">
        <v>54</v>
      </c>
      <c r="H93" s="78" t="s">
        <v>102</v>
      </c>
      <c r="I93" s="78" t="s">
        <v>103</v>
      </c>
      <c r="J93" s="78" t="s">
        <v>104</v>
      </c>
      <c r="K93" s="79" t="s">
        <v>105</v>
      </c>
    </row>
    <row r="94" spans="1:11">
      <c r="A94" s="170" t="s">
        <v>29</v>
      </c>
      <c r="B94" s="112"/>
      <c r="C94" s="95"/>
      <c r="D94" s="95"/>
      <c r="E94" s="123"/>
      <c r="F94" s="102" t="s">
        <v>269</v>
      </c>
      <c r="G94" s="169" t="s">
        <v>31</v>
      </c>
      <c r="H94" s="169" t="s">
        <v>8</v>
      </c>
      <c r="I94" s="169" t="s">
        <v>30</v>
      </c>
      <c r="J94" s="169" t="s">
        <v>31</v>
      </c>
      <c r="K94" s="102" t="s">
        <v>301</v>
      </c>
    </row>
    <row r="95" spans="1:11" ht="15" thickBot="1">
      <c r="A95" s="108"/>
      <c r="B95" s="113"/>
      <c r="C95" s="124"/>
      <c r="D95" s="124"/>
      <c r="E95" s="125"/>
      <c r="F95" s="234" t="s">
        <v>268</v>
      </c>
      <c r="G95" s="195" t="s">
        <v>34</v>
      </c>
      <c r="H95" s="195"/>
      <c r="I95" s="195"/>
      <c r="J95" s="195" t="s">
        <v>32</v>
      </c>
      <c r="K95" s="109" t="s">
        <v>33</v>
      </c>
    </row>
    <row r="96" spans="1:11">
      <c r="A96" s="88" t="s">
        <v>35</v>
      </c>
      <c r="B96" s="88" t="s">
        <v>36</v>
      </c>
      <c r="C96" s="356"/>
      <c r="D96" s="376"/>
      <c r="E96" s="89"/>
      <c r="F96" s="178"/>
      <c r="G96" s="178"/>
      <c r="H96" s="178"/>
      <c r="I96" s="178"/>
      <c r="J96" s="179"/>
      <c r="K96" s="178"/>
    </row>
    <row r="97" spans="1:11">
      <c r="A97" s="90"/>
      <c r="B97" s="90" t="s">
        <v>37</v>
      </c>
      <c r="C97" s="358"/>
      <c r="D97" s="372"/>
      <c r="E97" s="91"/>
      <c r="F97" s="181"/>
      <c r="G97" s="181"/>
      <c r="H97" s="181"/>
      <c r="I97" s="181"/>
      <c r="J97" s="184"/>
      <c r="K97" s="181"/>
    </row>
    <row r="98" spans="1:11">
      <c r="A98" s="90"/>
      <c r="B98" s="90" t="s">
        <v>38</v>
      </c>
      <c r="C98" s="358"/>
      <c r="D98" s="372"/>
      <c r="E98" s="91"/>
      <c r="F98" s="181"/>
      <c r="G98" s="181"/>
      <c r="H98" s="181"/>
      <c r="I98" s="181"/>
      <c r="J98" s="184"/>
      <c r="K98" s="181"/>
    </row>
    <row r="99" spans="1:11">
      <c r="A99" s="90"/>
      <c r="B99" s="90" t="s">
        <v>39</v>
      </c>
      <c r="C99" s="358"/>
      <c r="D99" s="372"/>
      <c r="E99" s="91"/>
      <c r="F99" s="181"/>
      <c r="G99" s="181"/>
      <c r="H99" s="181"/>
      <c r="I99" s="181"/>
      <c r="J99" s="184"/>
      <c r="K99" s="181"/>
    </row>
    <row r="100" spans="1:11" ht="15" thickBot="1">
      <c r="A100" s="103"/>
      <c r="B100" s="103" t="s">
        <v>40</v>
      </c>
      <c r="C100" s="348"/>
      <c r="D100" s="375"/>
      <c r="E100" s="94"/>
      <c r="F100" s="185"/>
      <c r="G100" s="185"/>
      <c r="H100" s="185"/>
      <c r="I100" s="185"/>
      <c r="J100" s="186"/>
      <c r="K100" s="185"/>
    </row>
    <row r="101" spans="1:11">
      <c r="A101" s="88" t="s">
        <v>41</v>
      </c>
      <c r="B101" s="88" t="s">
        <v>42</v>
      </c>
      <c r="C101" s="356"/>
      <c r="D101" s="376"/>
      <c r="E101" s="89"/>
      <c r="F101" s="196"/>
      <c r="G101" s="196"/>
      <c r="H101" s="197"/>
      <c r="I101" s="196"/>
      <c r="J101" s="198"/>
      <c r="K101" s="199"/>
    </row>
    <row r="102" spans="1:11">
      <c r="A102" s="90"/>
      <c r="B102" s="90" t="s">
        <v>43</v>
      </c>
      <c r="C102" s="358"/>
      <c r="D102" s="372"/>
      <c r="E102" s="91"/>
      <c r="F102" s="188"/>
      <c r="G102" s="188"/>
      <c r="H102" s="200"/>
      <c r="I102" s="188"/>
      <c r="J102" s="201"/>
      <c r="K102" s="202"/>
    </row>
    <row r="103" spans="1:11">
      <c r="A103" s="90"/>
      <c r="B103" s="90" t="s">
        <v>44</v>
      </c>
      <c r="C103" s="358"/>
      <c r="D103" s="372"/>
      <c r="E103" s="91"/>
      <c r="F103" s="188"/>
      <c r="G103" s="188"/>
      <c r="H103" s="200"/>
      <c r="I103" s="188"/>
      <c r="J103" s="201"/>
      <c r="K103" s="202"/>
    </row>
    <row r="104" spans="1:11">
      <c r="A104" s="90"/>
      <c r="B104" s="90" t="s">
        <v>45</v>
      </c>
      <c r="C104" s="358"/>
      <c r="D104" s="372"/>
      <c r="E104" s="91"/>
      <c r="F104" s="188"/>
      <c r="G104" s="188"/>
      <c r="H104" s="200"/>
      <c r="I104" s="188"/>
      <c r="J104" s="201"/>
      <c r="K104" s="202"/>
    </row>
    <row r="105" spans="1:11">
      <c r="A105" s="90"/>
      <c r="B105" s="90" t="s">
        <v>46</v>
      </c>
      <c r="C105" s="358"/>
      <c r="D105" s="372"/>
      <c r="E105" s="91"/>
      <c r="F105" s="188"/>
      <c r="G105" s="181"/>
      <c r="H105" s="203"/>
      <c r="I105" s="181"/>
      <c r="J105" s="204"/>
      <c r="K105" s="205"/>
    </row>
    <row r="106" spans="1:11" ht="15" thickBot="1">
      <c r="A106" s="93"/>
      <c r="B106" s="93" t="s">
        <v>47</v>
      </c>
      <c r="C106" s="348"/>
      <c r="D106" s="375"/>
      <c r="E106" s="94"/>
      <c r="F106" s="189"/>
      <c r="G106" s="185"/>
      <c r="H106" s="206"/>
      <c r="I106" s="185"/>
      <c r="J106" s="207"/>
      <c r="K106" s="208"/>
    </row>
    <row r="107" spans="1:11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</row>
    <row r="108" spans="1:11">
      <c r="A108" s="246"/>
      <c r="B108" s="246"/>
      <c r="C108" s="246"/>
      <c r="D108" s="246"/>
      <c r="E108" s="246"/>
      <c r="F108" s="247"/>
      <c r="G108" s="247"/>
      <c r="H108" s="247"/>
      <c r="I108" s="247"/>
      <c r="J108" s="247"/>
      <c r="K108" s="247"/>
    </row>
  </sheetData>
  <mergeCells count="66">
    <mergeCell ref="C105:D105"/>
    <mergeCell ref="C106:D106"/>
    <mergeCell ref="C99:D99"/>
    <mergeCell ref="C100:D100"/>
    <mergeCell ref="C101:D101"/>
    <mergeCell ref="C102:D102"/>
    <mergeCell ref="C103:D103"/>
    <mergeCell ref="C104:D104"/>
    <mergeCell ref="C98:D98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6:D96"/>
    <mergeCell ref="C97:D97"/>
    <mergeCell ref="C80:D80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9:D79"/>
    <mergeCell ref="C53:D53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4:D34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17:D17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</mergeCells>
  <pageMargins left="0.70866141732283472" right="0.70866141732283472" top="0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Einzel Damen</vt:lpstr>
      <vt:lpstr>Team Damen</vt:lpstr>
      <vt:lpstr>Team Herren</vt:lpstr>
      <vt:lpstr>Einzel Herren</vt:lpstr>
      <vt:lpstr>Team Mixed</vt:lpstr>
      <vt:lpstr>Mixd Einzel-Damen</vt:lpstr>
      <vt:lpstr>Mixed Einzel Herren</vt:lpstr>
      <vt:lpstr>Startliste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Reiche, Günter</dc:creator>
  <cp:lastModifiedBy>Guenter</cp:lastModifiedBy>
  <cp:lastPrinted>2023-10-26T12:20:06Z</cp:lastPrinted>
  <dcterms:created xsi:type="dcterms:W3CDTF">2023-02-09T22:23:12Z</dcterms:created>
  <dcterms:modified xsi:type="dcterms:W3CDTF">2024-01-29T08:53:08Z</dcterms:modified>
</cp:coreProperties>
</file>